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qserver\Arquivos\Financeiro\CONTROLADORIA\CONTABILIDADE\BALANÇOS\2022\"/>
    </mc:Choice>
  </mc:AlternateContent>
  <bookViews>
    <workbookView xWindow="0" yWindow="0" windowWidth="28800" windowHeight="12210"/>
  </bookViews>
  <sheets>
    <sheet name="BALANCO_Comparativo 2022_2021" sheetId="12" r:id="rId1"/>
    <sheet name="BALANCO_2022" sheetId="16" r:id="rId2"/>
    <sheet name="DRE_2022" sheetId="2" r:id="rId3"/>
    <sheet name="INDICE_2022" sheetId="1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D" localSheetId="1">#REF!</definedName>
    <definedName name="\D" localSheetId="0">#REF!</definedName>
    <definedName name="\D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C" localSheetId="1" hidden="1">#REF!</definedName>
    <definedName name="__123Graph_C" localSheetId="0" hidden="1">#REF!</definedName>
    <definedName name="__123Graph_C" hidden="1">#REF!</definedName>
    <definedName name="_1_US">"Dolar Exchange"</definedName>
    <definedName name="_DAT11">#REF!</definedName>
    <definedName name="a" localSheetId="1">#REF!</definedName>
    <definedName name="a" localSheetId="0">#REF!</definedName>
    <definedName name="a">#REF!</definedName>
    <definedName name="A_1" localSheetId="1">#REF!</definedName>
    <definedName name="A_1" localSheetId="0">#REF!</definedName>
    <definedName name="A_1">#REF!</definedName>
    <definedName name="A_2" localSheetId="1">#REF!</definedName>
    <definedName name="A_2" localSheetId="0">#REF!</definedName>
    <definedName name="A_2">#REF!</definedName>
    <definedName name="Á470" localSheetId="1">#REF!</definedName>
    <definedName name="Á470" localSheetId="0">#REF!</definedName>
    <definedName name="Á470">#REF!</definedName>
    <definedName name="AA" localSheetId="1">#REF!</definedName>
    <definedName name="AA" localSheetId="0">#REF!</definedName>
    <definedName name="AA">#REF!</definedName>
    <definedName name="AA_1" localSheetId="1">#REF!</definedName>
    <definedName name="AA_1" localSheetId="0">#REF!</definedName>
    <definedName name="AA_1">#REF!</definedName>
    <definedName name="AAA" localSheetId="1">#REF!</definedName>
    <definedName name="AAA" localSheetId="0">#REF!</definedName>
    <definedName name="AAA">#REF!</definedName>
    <definedName name="ABRIL">[1]Raz!$U$31:$V$871</definedName>
    <definedName name="Account_Balance" localSheetId="1">#REF!</definedName>
    <definedName name="Account_Balance" localSheetId="0">#REF!</definedName>
    <definedName name="Account_Balance">#REF!</definedName>
    <definedName name="ACUMULADO" localSheetId="1">#REF!</definedName>
    <definedName name="ACUMULADO" localSheetId="0">#REF!</definedName>
    <definedName name="ACUMULADO">#REF!</definedName>
    <definedName name="ADICOES" localSheetId="1">#REF!</definedName>
    <definedName name="ADICOES" localSheetId="0">#REF!</definedName>
    <definedName name="ADICOES">#REF!</definedName>
    <definedName name="ADTOCLIENTES" localSheetId="1">#REF!</definedName>
    <definedName name="ADTOCLIENTES" localSheetId="0">#REF!</definedName>
    <definedName name="ADTOCLIENTES">#REF!</definedName>
    <definedName name="AGOSTO">[1]Raz!$AG$31:$AH$871</definedName>
    <definedName name="ajuste98" localSheetId="1">#REF!</definedName>
    <definedName name="ajuste98" localSheetId="0">#REF!</definedName>
    <definedName name="ajuste98">#REF!</definedName>
    <definedName name="Analdolar" localSheetId="1">#REF!</definedName>
    <definedName name="Analdolar" localSheetId="0">#REF!</definedName>
    <definedName name="Analdolar">#REF!</definedName>
    <definedName name="analreal" localSheetId="1">#REF!</definedName>
    <definedName name="analreal" localSheetId="0">#REF!</definedName>
    <definedName name="analreal">#REF!</definedName>
    <definedName name="ANTECIPADAS" localSheetId="1">#REF!</definedName>
    <definedName name="ANTECIPADAS" localSheetId="0">#REF!</definedName>
    <definedName name="ANTECIPADAS">#REF!</definedName>
    <definedName name="APLICAÇ_ES" localSheetId="1">#REF!</definedName>
    <definedName name="APLICAÇ_ES" localSheetId="0">#REF!</definedName>
    <definedName name="APLICAÇ_ES">#REF!</definedName>
    <definedName name="APLICAÇÕES" localSheetId="1">#REF!</definedName>
    <definedName name="APLICAÇÕES" localSheetId="0">#REF!</definedName>
    <definedName name="APLICAÇÕES">#REF!</definedName>
    <definedName name="_xlnm.Extract" localSheetId="1">#REF!</definedName>
    <definedName name="_xlnm.Extract" localSheetId="0">#REF!</definedName>
    <definedName name="_xlnm.Extract">#REF!</definedName>
    <definedName name="_xlnm.Print_Area" localSheetId="1">BALANCO_2022!$A$1:$D$39</definedName>
    <definedName name="_xlnm.Print_Area" localSheetId="0">'BALANCO_Comparativo 2022_2021'!$A$1:$F$61</definedName>
    <definedName name="_xlnm.Print_Area" localSheetId="2">DRE_2022!$A$1:$E$41</definedName>
    <definedName name="_xlnm.Print_Area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sets">#REF!</definedName>
    <definedName name="ATIVO" localSheetId="1">#REF!</definedName>
    <definedName name="ATIVO" localSheetId="0">#REF!</definedName>
    <definedName name="ATIVO">#REF!</definedName>
    <definedName name="AUMCAPITAL" localSheetId="1">#REF!</definedName>
    <definedName name="AUMCAPITAL" localSheetId="0">#REF!</definedName>
    <definedName name="AUMCAPITAL">#REF!</definedName>
    <definedName name="B" localSheetId="1">#REF!</definedName>
    <definedName name="B" localSheetId="0">#REF!</definedName>
    <definedName name="B">#REF!</definedName>
    <definedName name="BALANCO" localSheetId="1">#REF!</definedName>
    <definedName name="BALANCO" localSheetId="0">#REF!</definedName>
    <definedName name="BALANCO">#REF!</definedName>
    <definedName name="BALCMI" localSheetId="1">#REF!</definedName>
    <definedName name="BALCMI" localSheetId="0">#REF!</definedName>
    <definedName name="BALCMI">#REF!</definedName>
    <definedName name="BALPUBL" localSheetId="1">#REF!</definedName>
    <definedName name="BALPUBL" localSheetId="0">#REF!</definedName>
    <definedName name="BALPUBL">#REF!</definedName>
    <definedName name="_xlnm.Database" localSheetId="1">#REF!</definedName>
    <definedName name="_xlnm.Database" localSheetId="0">#REF!</definedName>
    <definedName name="_xlnm.Database">#REF!</definedName>
    <definedName name="BancoDeDados">'[2]BANCO DE DADOS'!$A:$IV</definedName>
    <definedName name="BANCOS" localSheetId="1">#REF!</definedName>
    <definedName name="BANCOS" localSheetId="0">#REF!</definedName>
    <definedName name="BANCOS">#REF!</definedName>
    <definedName name="base2">#REF!</definedName>
    <definedName name="base3">[3]Passivo!$M$3:$P$378</definedName>
    <definedName name="BB" localSheetId="1">#REF!</definedName>
    <definedName name="BB" localSheetId="0">#REF!</definedName>
    <definedName name="BB">#REF!</definedName>
    <definedName name="BBB" localSheetId="1">#REF!</definedName>
    <definedName name="BBB" localSheetId="0">#REF!</definedName>
    <definedName name="BBB">#REF!</definedName>
    <definedName name="BC_D_PI" localSheetId="1">#REF!</definedName>
    <definedName name="BC_D_PI" localSheetId="0">#REF!</definedName>
    <definedName name="BC_D_PI">#REF!</definedName>
    <definedName name="BC_T_PI" localSheetId="1">#REF!</definedName>
    <definedName name="BC_T_PI" localSheetId="0">#REF!</definedName>
    <definedName name="BC_T_PI">#REF!</definedName>
    <definedName name="BG_Del" hidden="1">15</definedName>
    <definedName name="BG_Ins" hidden="1">4</definedName>
    <definedName name="BG_Mod" hidden="1">6</definedName>
    <definedName name="BL_D_PF" localSheetId="1">#REF!</definedName>
    <definedName name="BL_D_PF" localSheetId="0">#REF!</definedName>
    <definedName name="BL_D_PF">#REF!</definedName>
    <definedName name="BL_D_PI" localSheetId="1">#REF!</definedName>
    <definedName name="BL_D_PI" localSheetId="0">#REF!</definedName>
    <definedName name="BL_D_PI">#REF!</definedName>
    <definedName name="BL_D_PP" localSheetId="1">#REF!</definedName>
    <definedName name="BL_D_PP" localSheetId="0">#REF!</definedName>
    <definedName name="BL_D_PP">#REF!</definedName>
    <definedName name="BL_T_PF" localSheetId="1">#REF!</definedName>
    <definedName name="BL_T_PF" localSheetId="0">#REF!</definedName>
    <definedName name="BL_T_PF">#REF!</definedName>
    <definedName name="BL_T_PI" localSheetId="1">#REF!</definedName>
    <definedName name="BL_T_PI" localSheetId="0">#REF!</definedName>
    <definedName name="BL_T_PI">#REF!</definedName>
    <definedName name="BL_T_PP" localSheetId="1">#REF!</definedName>
    <definedName name="BL_T_PP" localSheetId="0">#REF!</definedName>
    <definedName name="BL_T_PP">#REF!</definedName>
    <definedName name="BR_D_PI" localSheetId="1">#REF!</definedName>
    <definedName name="BR_D_PI" localSheetId="0">#REF!</definedName>
    <definedName name="BR_D_PI">#REF!</definedName>
    <definedName name="BR_T_PI" localSheetId="1">#REF!</definedName>
    <definedName name="BR_T_PI" localSheetId="0">#REF!</definedName>
    <definedName name="BR_T_PI">#REF!</definedName>
    <definedName name="BT_D_PI" localSheetId="1">#REF!</definedName>
    <definedName name="BT_D_PI" localSheetId="0">#REF!</definedName>
    <definedName name="BT_D_PI">#REF!</definedName>
    <definedName name="BT_D_PP" localSheetId="1">#REF!</definedName>
    <definedName name="BT_D_PP" localSheetId="0">#REF!</definedName>
    <definedName name="BT_D_PP">#REF!</definedName>
    <definedName name="BT_T_PI" localSheetId="1">#REF!</definedName>
    <definedName name="BT_T_PI" localSheetId="0">#REF!</definedName>
    <definedName name="BT_T_PI">#REF!</definedName>
    <definedName name="BT_T_PP" localSheetId="1">#REF!</definedName>
    <definedName name="BT_T_PP" localSheetId="0">#REF!</definedName>
    <definedName name="BT_T_PP">#REF!</definedName>
    <definedName name="C." localSheetId="1">#REF!</definedName>
    <definedName name="C." localSheetId="0">#REF!</definedName>
    <definedName name="C.">#REF!</definedName>
    <definedName name="CAP" localSheetId="1">#REF!</definedName>
    <definedName name="CAP" localSheetId="0">#REF!</definedName>
    <definedName name="CAP">#REF!</definedName>
    <definedName name="CAPCOLIG" localSheetId="1">#REF!</definedName>
    <definedName name="CAPCOLIG" localSheetId="0">#REF!</definedName>
    <definedName name="CAPCOLIG">#REF!</definedName>
    <definedName name="CC" localSheetId="1">#REF!</definedName>
    <definedName name="CC" localSheetId="0">#REF!</definedName>
    <definedName name="CC">#REF!</definedName>
    <definedName name="CCC" localSheetId="1">#REF!</definedName>
    <definedName name="CCC" localSheetId="0">#REF!</definedName>
    <definedName name="CCC">#REF!</definedName>
    <definedName name="COLIGATIVO" localSheetId="1">#REF!</definedName>
    <definedName name="COLIGATIVO" localSheetId="0">#REF!</definedName>
    <definedName name="COLIGATIVO">#REF!</definedName>
    <definedName name="COLIGPASSIVO" localSheetId="1">#REF!</definedName>
    <definedName name="COLIGPASSIVO" localSheetId="0">#REF!</definedName>
    <definedName name="COLIGPASSIVO">#REF!</definedName>
    <definedName name="COMPULSORIO" localSheetId="1">#REF!</definedName>
    <definedName name="COMPULSORIO" localSheetId="0">#REF!</definedName>
    <definedName name="COMPULSORIO">#REF!</definedName>
    <definedName name="conc3001pc" localSheetId="1">'[4]Dem Res'!#REF!</definedName>
    <definedName name="conc3001pc" localSheetId="0">'[4]Dem Res'!#REF!</definedName>
    <definedName name="conc3001pc">'[4]Dem Res'!#REF!</definedName>
    <definedName name="conc3001zz" localSheetId="1">'[4]Dem Res'!#REF!</definedName>
    <definedName name="conc3001zz" localSheetId="0">'[4]Dem Res'!#REF!</definedName>
    <definedName name="conc3001zz">'[4]Dem Res'!#REF!</definedName>
    <definedName name="conc3257" localSheetId="1">'[4]Dem Res'!#REF!</definedName>
    <definedName name="conc3257" localSheetId="0">'[4]Dem Res'!#REF!</definedName>
    <definedName name="conc3257">'[4]Dem Res'!#REF!</definedName>
    <definedName name="conc3258" localSheetId="1">'[4]Dem Res'!#REF!</definedName>
    <definedName name="conc3258" localSheetId="0">'[4]Dem Res'!#REF!</definedName>
    <definedName name="conc3258">'[4]Dem Res'!#REF!</definedName>
    <definedName name="conc3262" localSheetId="1">'[4]Dem Res'!#REF!</definedName>
    <definedName name="conc3262" localSheetId="0">'[4]Dem Res'!#REF!</definedName>
    <definedName name="conc3262">'[4]Dem Res'!#REF!</definedName>
    <definedName name="conta01">#REF!</definedName>
    <definedName name="_xlnm.Criteria" localSheetId="1">#REF!</definedName>
    <definedName name="_xlnm.Criteria" localSheetId="0">#REF!</definedName>
    <definedName name="_xlnm.Criteria">#REF!</definedName>
    <definedName name="CTAS.RECEBER" localSheetId="1">#REF!</definedName>
    <definedName name="CTAS.RECEBER" localSheetId="0">#REF!</definedName>
    <definedName name="CTAS.RECEBER">#REF!</definedName>
    <definedName name="D" localSheetId="1">#REF!</definedName>
    <definedName name="D" localSheetId="0">#REF!</definedName>
    <definedName name="D">#REF!</definedName>
    <definedName name="D.R.E." localSheetId="1">#REF!</definedName>
    <definedName name="D.R.E." localSheetId="0">#REF!</definedName>
    <definedName name="D.R.E.">#REF!</definedName>
    <definedName name="dado" localSheetId="1">#REF!</definedName>
    <definedName name="dado" localSheetId="0">#REF!</definedName>
    <definedName name="dado">#REF!</definedName>
    <definedName name="DD" localSheetId="1">#REF!</definedName>
    <definedName name="DD" localSheetId="0">#REF!</definedName>
    <definedName name="DD">#REF!</definedName>
    <definedName name="DEBENLP" localSheetId="1">#REF!</definedName>
    <definedName name="DEBENLP" localSheetId="0">#REF!</definedName>
    <definedName name="DEBENLP">#REF!</definedName>
    <definedName name="DEZEMBRO">[1]Raz!$AS$31:$AT$871</definedName>
    <definedName name="DIFERIDO" localSheetId="1">#REF!</definedName>
    <definedName name="DIFERIDO" localSheetId="0">#REF!</definedName>
    <definedName name="DIFERIDO">#REF!</definedName>
    <definedName name="Difference" localSheetId="1">#REF!</definedName>
    <definedName name="Difference" localSheetId="0">#REF!</definedName>
    <definedName name="Difference">#REF!</definedName>
    <definedName name="Disaggregations" localSheetId="1">#REF!</definedName>
    <definedName name="Disaggregations" localSheetId="0">#REF!</definedName>
    <definedName name="Disaggregations">#REF!</definedName>
    <definedName name="Dolars98" localSheetId="1">#REF!</definedName>
    <definedName name="Dolars98" localSheetId="0">#REF!</definedName>
    <definedName name="Dolars98">#REF!</definedName>
    <definedName name="DUPLS.ARECEBER" localSheetId="1">#REF!</definedName>
    <definedName name="DUPLS.ARECEBER" localSheetId="0">#REF!</definedName>
    <definedName name="DUPLS.ARECEBER">#REF!</definedName>
    <definedName name="EE" localSheetId="1">#REF!</definedName>
    <definedName name="EE" localSheetId="0">#REF!</definedName>
    <definedName name="EE">#REF!</definedName>
    <definedName name="ESTOQUES" localSheetId="1">#REF!</definedName>
    <definedName name="ESTOQUES" localSheetId="0">#REF!</definedName>
    <definedName name="ESTOQUES">#REF!</definedName>
    <definedName name="Exchange">[5]Exchange!$B$1:$C$65536</definedName>
    <definedName name="Expected_balance" localSheetId="1">#REF!</definedName>
    <definedName name="Expected_balance" localSheetId="0">#REF!</definedName>
    <definedName name="Expected_balance">#REF!</definedName>
    <definedName name="F_1" localSheetId="1">#REF!</definedName>
    <definedName name="F_1" localSheetId="0">#REF!</definedName>
    <definedName name="F_1">#REF!</definedName>
    <definedName name="F_2" localSheetId="1">#REF!</definedName>
    <definedName name="F_2" localSheetId="0">#REF!</definedName>
    <definedName name="F_2">#REF!</definedName>
    <definedName name="F_3" localSheetId="1">#REF!</definedName>
    <definedName name="F_3" localSheetId="0">#REF!</definedName>
    <definedName name="F_3">#REF!</definedName>
    <definedName name="FB_D_PI" localSheetId="1">#REF!</definedName>
    <definedName name="FB_D_PI" localSheetId="0">#REF!</definedName>
    <definedName name="FB_D_PI">#REF!</definedName>
    <definedName name="FB_D_PP" localSheetId="1">#REF!</definedName>
    <definedName name="FB_D_PP" localSheetId="0">#REF!</definedName>
    <definedName name="FB_D_PP">#REF!</definedName>
    <definedName name="FB_T_PI" localSheetId="1">#REF!</definedName>
    <definedName name="FB_T_PI" localSheetId="0">#REF!</definedName>
    <definedName name="FB_T_PI">#REF!</definedName>
    <definedName name="FB_T_PP" localSheetId="1">#REF!</definedName>
    <definedName name="FB_T_PP" localSheetId="0">#REF!</definedName>
    <definedName name="FB_T_PP">#REF!</definedName>
    <definedName name="fefe" localSheetId="1">#REF!</definedName>
    <definedName name="fefe" localSheetId="0">#REF!</definedName>
    <definedName name="fefe">#REF!</definedName>
    <definedName name="FEVEREIRO">[1]Raz!$O$31:$P$871</definedName>
    <definedName name="FICHA03">#REF!</definedName>
    <definedName name="FICHA04">#REF!</definedName>
    <definedName name="FICHA05">#REF!</definedName>
    <definedName name="FICHA06">#REF!</definedName>
    <definedName name="FINANCP" localSheetId="1">#REF!</definedName>
    <definedName name="FINANCP" localSheetId="0">#REF!</definedName>
    <definedName name="FINANCP">#REF!</definedName>
    <definedName name="FINANLP" localSheetId="1">#REF!</definedName>
    <definedName name="FINANLP" localSheetId="0">#REF!</definedName>
    <definedName name="FINANLP">#REF!</definedName>
    <definedName name="FN_D_PI" localSheetId="1">#REF!</definedName>
    <definedName name="FN_D_PI" localSheetId="0">#REF!</definedName>
    <definedName name="FN_D_PI">#REF!</definedName>
    <definedName name="FN_T_PI" localSheetId="1">#REF!</definedName>
    <definedName name="FN_T_PI" localSheetId="0">#REF!</definedName>
    <definedName name="FN_T_PI">#REF!</definedName>
    <definedName name="FOLHA" localSheetId="1">#REF!</definedName>
    <definedName name="FOLHA" localSheetId="0">#REF!</definedName>
    <definedName name="FOLHA">#REF!</definedName>
    <definedName name="GRUPO_1" localSheetId="1">#REF!</definedName>
    <definedName name="GRUPO_1" localSheetId="0">#REF!</definedName>
    <definedName name="GRUPO_1">#REF!</definedName>
    <definedName name="GRUPO_2" localSheetId="1">#REF!</definedName>
    <definedName name="GRUPO_2" localSheetId="0">#REF!</definedName>
    <definedName name="GRUPO_2">#REF!</definedName>
    <definedName name="GRUPO_3" localSheetId="1">#REF!</definedName>
    <definedName name="GRUPO_3" localSheetId="0">#REF!</definedName>
    <definedName name="GRUPO_3">#REF!</definedName>
    <definedName name="GRUPO_4" localSheetId="1">#REF!</definedName>
    <definedName name="GRUPO_4" localSheetId="0">#REF!</definedName>
    <definedName name="GRUPO_4">#REF!</definedName>
    <definedName name="GRUPO_5" localSheetId="1">#REF!</definedName>
    <definedName name="GRUPO_5" localSheetId="0">#REF!</definedName>
    <definedName name="GRUPO_5">#REF!</definedName>
    <definedName name="GRUPO_6" localSheetId="1">#REF!</definedName>
    <definedName name="GRUPO_6" localSheetId="0">#REF!</definedName>
    <definedName name="GRUPO_6">#REF!</definedName>
    <definedName name="GRUPO_7" localSheetId="1">#REF!</definedName>
    <definedName name="GRUPO_7" localSheetId="0">#REF!</definedName>
    <definedName name="GRUPO_7">#REF!</definedName>
    <definedName name="GRUPO_8" localSheetId="1">#REF!</definedName>
    <definedName name="GRUPO_8" localSheetId="0">#REF!</definedName>
    <definedName name="GRUPO_8">#REF!</definedName>
    <definedName name="HH" localSheetId="1">#REF!</definedName>
    <definedName name="HH" localSheetId="0">#REF!</definedName>
    <definedName name="HH">#REF!</definedName>
    <definedName name="II" localSheetId="1">#REF!</definedName>
    <definedName name="II" localSheetId="0">#REF!</definedName>
    <definedName name="II">#REF!</definedName>
    <definedName name="IMOBILIZA01" localSheetId="1">#REF!</definedName>
    <definedName name="IMOBILIZA01" localSheetId="0">#REF!</definedName>
    <definedName name="IMOBILIZA01">#REF!</definedName>
    <definedName name="IMOBILIZA02" localSheetId="1">#REF!</definedName>
    <definedName name="IMOBILIZA02" localSheetId="0">#REF!</definedName>
    <definedName name="IMOBILIZA02">#REF!</definedName>
    <definedName name="IMOBILIZADO" localSheetId="1">#REF!</definedName>
    <definedName name="IMOBILIZADO" localSheetId="0">#REF!</definedName>
    <definedName name="IMOBILIZADO">#REF!</definedName>
    <definedName name="IMPATUAL" localSheetId="1">#REF!</definedName>
    <definedName name="IMPATUAL" localSheetId="0">#REF!</definedName>
    <definedName name="IMPATUAL">#REF!</definedName>
    <definedName name="IMPRESSAO">#REF!,#REF!,#REF!,#REF!,#REF!,#REF!,#REF!</definedName>
    <definedName name="INCENTIVO">#REF!</definedName>
    <definedName name="INCENTIVOS" localSheetId="1">#REF!</definedName>
    <definedName name="INCENTIVOS" localSheetId="0">#REF!</definedName>
    <definedName name="INCENTIVOS">#REF!</definedName>
    <definedName name="INVESCOLIG" localSheetId="1">#REF!</definedName>
    <definedName name="INVESCOLIG" localSheetId="0">#REF!</definedName>
    <definedName name="INVESCOLIG">#REF!</definedName>
    <definedName name="INVESTIOUTROS" localSheetId="1">#REF!</definedName>
    <definedName name="INVESTIOUTROS" localSheetId="0">#REF!</definedName>
    <definedName name="INVESTIOUTROS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ANEIRO">[1]Raz!$L$31:$M$871</definedName>
    <definedName name="JUDICIAIS" localSheetId="1">#REF!</definedName>
    <definedName name="JUDICIAIS" localSheetId="0">#REF!</definedName>
    <definedName name="JUDICIAIS">#REF!</definedName>
    <definedName name="JULHO">[1]Raz!$AD$31:$AE$871</definedName>
    <definedName name="JUNHO">[1]Raz!$AA$31:$AB$871</definedName>
    <definedName name="L." localSheetId="1">#REF!</definedName>
    <definedName name="L." localSheetId="0">#REF!</definedName>
    <definedName name="L.">#REF!</definedName>
    <definedName name="LL" localSheetId="1">#REF!</definedName>
    <definedName name="LL" localSheetId="0">#REF!</definedName>
    <definedName name="LL">#REF!</definedName>
    <definedName name="LO_D_PI" localSheetId="1">#REF!</definedName>
    <definedName name="LO_D_PI" localSheetId="0">#REF!</definedName>
    <definedName name="LO_D_PI">#REF!</definedName>
    <definedName name="LO_T_PI" localSheetId="1">#REF!</definedName>
    <definedName name="LO_T_PI" localSheetId="0">#REF!</definedName>
    <definedName name="LO_T_PI">#REF!</definedName>
    <definedName name="Luiz" localSheetId="1">#REF!</definedName>
    <definedName name="Luiz" localSheetId="0">#REF!</definedName>
    <definedName name="Luiz">#REF!</definedName>
    <definedName name="MAIO">[1]Raz!$X$31:$Y$871</definedName>
    <definedName name="MARÇO">[1]Raz!$R$31:$S$871</definedName>
    <definedName name="MENU" localSheetId="1">#REF!</definedName>
    <definedName name="MENU" localSheetId="0">#REF!</definedName>
    <definedName name="MENU">#REF!</definedName>
    <definedName name="MM" localSheetId="1">#REF!</definedName>
    <definedName name="MM" localSheetId="0">#REF!</definedName>
    <definedName name="MM">#REF!</definedName>
    <definedName name="MM_1" localSheetId="1">#REF!</definedName>
    <definedName name="MM_1" localSheetId="0">#REF!</definedName>
    <definedName name="MM_1">#REF!</definedName>
    <definedName name="Monetary_Precision" localSheetId="1">#REF!</definedName>
    <definedName name="Monetary_Precision" localSheetId="0">#REF!</definedName>
    <definedName name="Monetary_Precision">#REF!</definedName>
    <definedName name="MU_D_PI" localSheetId="1">#REF!</definedName>
    <definedName name="MU_D_PI" localSheetId="0">#REF!</definedName>
    <definedName name="MU_D_PI">#REF!</definedName>
    <definedName name="MU_D_PP" localSheetId="1">#REF!</definedName>
    <definedName name="MU_D_PP" localSheetId="0">#REF!</definedName>
    <definedName name="MU_D_PP">#REF!</definedName>
    <definedName name="MU_T_PI" localSheetId="1">#REF!</definedName>
    <definedName name="MU_T_PI" localSheetId="0">#REF!</definedName>
    <definedName name="MU_T_PI">#REF!</definedName>
    <definedName name="MU_T_PP" localSheetId="1">#REF!</definedName>
    <definedName name="MU_T_PP" localSheetId="0">#REF!</definedName>
    <definedName name="MU_T_PP">#REF!</definedName>
    <definedName name="NN" localSheetId="1">#REF!</definedName>
    <definedName name="NN" localSheetId="0">#REF!</definedName>
    <definedName name="NN">#REF!</definedName>
    <definedName name="NOVEMBRO">[1]Raz!$AP$31:$AQ$871</definedName>
    <definedName name="O1_JANEIRO">#REF!</definedName>
    <definedName name="O10_OUTUBRO">#REF!</definedName>
    <definedName name="O11_NOVEMBRO">#REF!</definedName>
    <definedName name="O12_DEZEMBRO">#REF!</definedName>
    <definedName name="O2_FEVEREIRO">#REF!</definedName>
    <definedName name="O3_MARCO">#REF!</definedName>
    <definedName name="O4_ABRIL">#REF!</definedName>
    <definedName name="O5_MAIO">#REF!</definedName>
    <definedName name="O6_JUNHO">#REF!</definedName>
    <definedName name="O7_JULHO">#REF!</definedName>
    <definedName name="O8_AGOSTO">#REF!</definedName>
    <definedName name="O9_SETEMBRO">#REF!</definedName>
    <definedName name="OUCTASLP" localSheetId="1">#REF!</definedName>
    <definedName name="OUCTASLP" localSheetId="0">#REF!</definedName>
    <definedName name="OUCTASLP">#REF!</definedName>
    <definedName name="OUT_INFORM" localSheetId="1">#REF!</definedName>
    <definedName name="OUT_INFORM" localSheetId="0">#REF!</definedName>
    <definedName name="OUT_INFORM">#REF!</definedName>
    <definedName name="OUTRASRECEBER" localSheetId="1">#REF!</definedName>
    <definedName name="OUTRASRECEBER" localSheetId="0">#REF!</definedName>
    <definedName name="OUTRASRECEBER">#REF!</definedName>
    <definedName name="OUTROS2" localSheetId="1">#REF!</definedName>
    <definedName name="OUTROS2" localSheetId="0">#REF!</definedName>
    <definedName name="OUTROS2">#REF!</definedName>
    <definedName name="OUTROS3" localSheetId="1">#REF!</definedName>
    <definedName name="OUTROS3" localSheetId="0">#REF!</definedName>
    <definedName name="OUTROS3">#REF!</definedName>
    <definedName name="OUTROS4" localSheetId="1">#REF!</definedName>
    <definedName name="OUTROS4" localSheetId="0">#REF!</definedName>
    <definedName name="OUTROS4">#REF!</definedName>
    <definedName name="OUTROSCRED" localSheetId="1">#REF!</definedName>
    <definedName name="OUTROSCRED" localSheetId="0">#REF!</definedName>
    <definedName name="OUTROSCRED">#REF!</definedName>
    <definedName name="OUTROSIMOBIL" localSheetId="1">#REF!</definedName>
    <definedName name="OUTROSIMOBIL" localSheetId="0">#REF!</definedName>
    <definedName name="OUTROSIMOBIL">#REF!</definedName>
    <definedName name="OUTROSLP" localSheetId="1">#REF!</definedName>
    <definedName name="OUTROSLP" localSheetId="0">#REF!</definedName>
    <definedName name="OUTROSLP">#REF!</definedName>
    <definedName name="OUTUBRO">[1]Raz!$AM$31:$AN$871</definedName>
    <definedName name="PAGE1" localSheetId="1">#REF!</definedName>
    <definedName name="PAGE1" localSheetId="0">#REF!</definedName>
    <definedName name="PAGE1">#REF!</definedName>
    <definedName name="PASSIVO" localSheetId="1">#REF!</definedName>
    <definedName name="PASSIVO" localSheetId="0">#REF!</definedName>
    <definedName name="PASSIVO">#REF!</definedName>
    <definedName name="PI_PF" localSheetId="1">#REF!</definedName>
    <definedName name="PI_PF" localSheetId="0">#REF!</definedName>
    <definedName name="PI_PF">#REF!</definedName>
    <definedName name="PI_PP" localSheetId="1">#REF!</definedName>
    <definedName name="PI_PP" localSheetId="0">#REF!</definedName>
    <definedName name="PI_PP">#REF!</definedName>
    <definedName name="PP_PF" localSheetId="1">#REF!</definedName>
    <definedName name="PP_PF" localSheetId="0">#REF!</definedName>
    <definedName name="PP_PF">#REF!</definedName>
    <definedName name="PRINT_AR01" localSheetId="1">#REF!</definedName>
    <definedName name="PRINT_AR01" localSheetId="0">#REF!</definedName>
    <definedName name="PRINT_AR01">#REF!</definedName>
    <definedName name="PRINT_AR03" localSheetId="1">#REF!</definedName>
    <definedName name="PRINT_AR03" localSheetId="0">#REF!</definedName>
    <definedName name="PRINT_AR03">#REF!</definedName>
    <definedName name="PRINT_AR04" localSheetId="1">#REF!</definedName>
    <definedName name="PRINT_AR04" localSheetId="0">#REF!</definedName>
    <definedName name="PRINT_AR04">#REF!</definedName>
    <definedName name="PRINT_AR05" localSheetId="1">#REF!</definedName>
    <definedName name="PRINT_AR05" localSheetId="0">#REF!</definedName>
    <definedName name="PRINT_AR05">#REF!</definedName>
    <definedName name="PRINT_AR06" localSheetId="1">#REF!</definedName>
    <definedName name="PRINT_AR06" localSheetId="0">#REF!</definedName>
    <definedName name="PRINT_AR06">#REF!</definedName>
    <definedName name="PRINT_AR07" localSheetId="1">#REF!</definedName>
    <definedName name="PRINT_AR07" localSheetId="0">#REF!</definedName>
    <definedName name="PRINT_AR07">#REF!</definedName>
    <definedName name="PRINT_AR08" localSheetId="1">#REF!</definedName>
    <definedName name="PRINT_AR08" localSheetId="0">#REF!</definedName>
    <definedName name="PRINT_AR08">#REF!</definedName>
    <definedName name="PRINT_AR09" localSheetId="1">#REF!</definedName>
    <definedName name="PRINT_AR09" localSheetId="0">#REF!</definedName>
    <definedName name="PRINT_AR09">#REF!</definedName>
    <definedName name="PRINT_AR10" localSheetId="1">#REF!</definedName>
    <definedName name="PRINT_AR10" localSheetId="0">#REF!</definedName>
    <definedName name="PRINT_AR10">#REF!</definedName>
    <definedName name="PRINT_AR11" localSheetId="1">#REF!</definedName>
    <definedName name="PRINT_AR11" localSheetId="0">#REF!</definedName>
    <definedName name="PRINT_AR11">#REF!</definedName>
    <definedName name="PRINT_AR14" localSheetId="1">#REF!</definedName>
    <definedName name="PRINT_AR14" localSheetId="0">#REF!</definedName>
    <definedName name="PRINT_AR14">#REF!</definedName>
    <definedName name="PRINT_AREA_MI" localSheetId="1">#REF!</definedName>
    <definedName name="PRINT_AREA_MI" localSheetId="0">#REF!</definedName>
    <definedName name="PRINT_AREA_MI">#REF!</definedName>
    <definedName name="PRINT_TITL01" localSheetId="1">#REF!</definedName>
    <definedName name="PRINT_TITL01" localSheetId="0">#REF!</definedName>
    <definedName name="PRINT_TITL01">#REF!</definedName>
    <definedName name="PROCV">[6]PROCV!$A$1:$E$799</definedName>
    <definedName name="proll" localSheetId="1">#REF!</definedName>
    <definedName name="proll" localSheetId="0">#REF!</definedName>
    <definedName name="proll">#REF!</definedName>
    <definedName name="PTS" localSheetId="1">#REF!</definedName>
    <definedName name="PTS" localSheetId="0">#REF!</definedName>
    <definedName name="PTS">#REF!</definedName>
    <definedName name="R_Factor" localSheetId="1">#REF!</definedName>
    <definedName name="R_Factor" localSheetId="0">#REF!</definedName>
    <definedName name="R_Factor">#REF!</definedName>
    <definedName name="RAZAO">[5]RAZAO!$C$4:$C$1211</definedName>
    <definedName name="Reais98" localSheetId="1">#REF!</definedName>
    <definedName name="Reais98" localSheetId="0">#REF!</definedName>
    <definedName name="Reais98">#REF!</definedName>
    <definedName name="RECUPERAR" localSheetId="1">#REF!</definedName>
    <definedName name="RECUPERAR" localSheetId="0">#REF!</definedName>
    <definedName name="RECUPERAR">#REF!</definedName>
    <definedName name="REF" localSheetId="1">#REF!</definedName>
    <definedName name="REF" localSheetId="0">#REF!</definedName>
    <definedName name="REF">#REF!</definedName>
    <definedName name="Residual_difference" localSheetId="1">#REF!</definedName>
    <definedName name="Residual_difference" localSheetId="0">#REF!</definedName>
    <definedName name="Residual_difference">#REF!</definedName>
    <definedName name="RESU" localSheetId="1">#REF!</definedName>
    <definedName name="RESU" localSheetId="0">#REF!</definedName>
    <definedName name="RESU">#REF!</definedName>
    <definedName name="RESULTADO" localSheetId="1">#REF!</definedName>
    <definedName name="RESULTADO" localSheetId="0">#REF!</definedName>
    <definedName name="RESULTADO">#REF!</definedName>
    <definedName name="RESULTADO1" localSheetId="1">#REF!</definedName>
    <definedName name="RESULTADO1" localSheetId="0">#REF!</definedName>
    <definedName name="RESULTADO1">#REF!</definedName>
    <definedName name="RESULTADO5" localSheetId="1">#REF!</definedName>
    <definedName name="RESULTADO5" localSheetId="0">#REF!</definedName>
    <definedName name="RESULTADO5">#REF!</definedName>
    <definedName name="RESUMO" localSheetId="1">#REF!</definedName>
    <definedName name="RESUMO" localSheetId="0">#REF!</definedName>
    <definedName name="RESUMO">#REF!</definedName>
    <definedName name="RSEDE">'[7]razão '!$D$6:$E$990</definedName>
    <definedName name="SALDO01">[1]Raz!$M$31:$M$871</definedName>
    <definedName name="SALDO02">[1]Raz!$P$31:$P$871</definedName>
    <definedName name="SALDO03">[1]Raz!$S$31:$S$871</definedName>
    <definedName name="SALDO04">[1]Raz!$V$31:$V$871</definedName>
    <definedName name="SALDO05">[1]Raz!$Y$31:$Y$871</definedName>
    <definedName name="SALDO06">[1]Raz!$AB$31:$AB$871</definedName>
    <definedName name="SALDO07">[1]Raz!$AE$31:$AE$871</definedName>
    <definedName name="SALDO08">[1]Raz!$AH$31:$AH$871</definedName>
    <definedName name="SALDO09">[1]Raz!$AK$31:$AK$871</definedName>
    <definedName name="SALDO10">[1]Raz!$AN$31:$AN$871</definedName>
    <definedName name="SALDO11">[1]Raz!$AQ$31:$AQ$871</definedName>
    <definedName name="SALDO12">[1]Raz!$AT$31:$AT$871</definedName>
    <definedName name="SALDORAZAO">[8]razaoFCA!$A$4:$B$619</definedName>
    <definedName name="SALDOS">#REF!</definedName>
    <definedName name="SAPBEXrevision" hidden="1">1</definedName>
    <definedName name="SAPBEXsysID" hidden="1">"BP1"</definedName>
    <definedName name="SAPBEXwbID" hidden="1">"3R18UL7N9EJ98FPV1LW1J2VVH"</definedName>
    <definedName name="SCIAS">'[3]RAZON IAS'!$B$4:$C$1521</definedName>
    <definedName name="SEDE">[8]razaoSEDE!$A$1:$B$962</definedName>
    <definedName name="SERVIÇOS" localSheetId="1">#REF!</definedName>
    <definedName name="SERVIÇOS" localSheetId="0">#REF!</definedName>
    <definedName name="SERVIÇOS">#REF!</definedName>
    <definedName name="SETEMBRO">[1]Raz!$AJ$31:$AK$871</definedName>
    <definedName name="SITABUNA">[5]RAZAO!$B$4:$C$1214</definedName>
    <definedName name="SITASA">'[9]saldos razao'!$B$4:$C$1158</definedName>
    <definedName name="SS" localSheetId="1">#REF!</definedName>
    <definedName name="SS" localSheetId="0">#REF!</definedName>
    <definedName name="SS">#REF!</definedName>
    <definedName name="SU_D_PI" localSheetId="1">#REF!</definedName>
    <definedName name="SU_D_PI" localSheetId="0">#REF!</definedName>
    <definedName name="SU_D_PI">#REF!</definedName>
    <definedName name="SU_T_PI" localSheetId="1">#REF!</definedName>
    <definedName name="SU_T_PI" localSheetId="0">#REF!</definedName>
    <definedName name="SU_T_PI">#REF!</definedName>
    <definedName name="TABELA" localSheetId="1">#REF!</definedName>
    <definedName name="TABELA" localSheetId="0">#REF!</definedName>
    <definedName name="TABELA">#REF!</definedName>
    <definedName name="TABELA1" localSheetId="1">'[10]Fichas 04 - 05 - 06'!#REF!</definedName>
    <definedName name="TABELA1" localSheetId="0">'[10]Fichas 04 - 05 - 06'!#REF!</definedName>
    <definedName name="TABELA1">'[10]Fichas 04 - 05 - 06'!#REF!</definedName>
    <definedName name="TABRAZAO" localSheetId="1">[11]Raz!#REF!</definedName>
    <definedName name="TABRAZAO" localSheetId="0">[11]Raz!#REF!</definedName>
    <definedName name="TABRAZAO">[11]Raz!#REF!</definedName>
    <definedName name="TAXAS" localSheetId="1">#REF!</definedName>
    <definedName name="TAXAS" localSheetId="0">#REF!</definedName>
    <definedName name="TAXAS">#REF!</definedName>
    <definedName name="TESTHKEY" localSheetId="1">[12]Transferências!#REF!</definedName>
    <definedName name="TESTHKEY" localSheetId="0">[12]Transferências!#REF!</definedName>
    <definedName name="TESTHKEY">[12]Transferências!#REF!</definedName>
    <definedName name="TESTVKEY" localSheetId="1">[12]Transferências!#REF!</definedName>
    <definedName name="TESTVKEY" localSheetId="0">[12]Transferências!#REF!</definedName>
    <definedName name="TESTVKEY">[12]Transferências!#REF!</definedName>
    <definedName name="TextRefCopy1" localSheetId="1">#REF!</definedName>
    <definedName name="TextRefCopy1" localSheetId="0">#REF!</definedName>
    <definedName name="TextRefCopy1">#REF!</definedName>
    <definedName name="TextRefCopy10" localSheetId="1">#REF!</definedName>
    <definedName name="TextRefCopy10" localSheetId="0">#REF!</definedName>
    <definedName name="TextRefCopy10">#REF!</definedName>
    <definedName name="TextRefCopy11" localSheetId="1">#REF!</definedName>
    <definedName name="TextRefCopy11" localSheetId="0">#REF!</definedName>
    <definedName name="TextRefCopy11">#REF!</definedName>
    <definedName name="TextRefCopy12" localSheetId="1">#REF!</definedName>
    <definedName name="TextRefCopy12" localSheetId="0">#REF!</definedName>
    <definedName name="TextRefCopy12">#REF!</definedName>
    <definedName name="TextRefCopy13" localSheetId="1">#REF!</definedName>
    <definedName name="TextRefCopy13" localSheetId="0">#REF!</definedName>
    <definedName name="TextRefCopy13">#REF!</definedName>
    <definedName name="TextRefCopy14" localSheetId="1">#REF!</definedName>
    <definedName name="TextRefCopy14" localSheetId="0">#REF!</definedName>
    <definedName name="TextRefCopy14">#REF!</definedName>
    <definedName name="TextRefCopy15" localSheetId="1">#REF!</definedName>
    <definedName name="TextRefCopy15" localSheetId="0">#REF!</definedName>
    <definedName name="TextRefCopy15">#REF!</definedName>
    <definedName name="TextRefCopy16" localSheetId="1">#REF!</definedName>
    <definedName name="TextRefCopy16" localSheetId="0">#REF!</definedName>
    <definedName name="TextRefCopy16">#REF!</definedName>
    <definedName name="TextRefCopy17" localSheetId="1">#REF!</definedName>
    <definedName name="TextRefCopy17" localSheetId="0">#REF!</definedName>
    <definedName name="TextRefCopy17">#REF!</definedName>
    <definedName name="TextRefCopy18" localSheetId="1">#REF!</definedName>
    <definedName name="TextRefCopy18" localSheetId="0">#REF!</definedName>
    <definedName name="TextRefCopy18">#REF!</definedName>
    <definedName name="TextRefCopy19" localSheetId="1">#REF!</definedName>
    <definedName name="TextRefCopy19" localSheetId="0">#REF!</definedName>
    <definedName name="TextRefCopy19">#REF!</definedName>
    <definedName name="TextRefCopy2" localSheetId="1">#REF!</definedName>
    <definedName name="TextRefCopy2" localSheetId="0">#REF!</definedName>
    <definedName name="TextRefCopy2">#REF!</definedName>
    <definedName name="TextRefCopy20" localSheetId="1">#REF!</definedName>
    <definedName name="TextRefCopy20" localSheetId="0">#REF!</definedName>
    <definedName name="TextRefCopy20">#REF!</definedName>
    <definedName name="TextRefCopy21" localSheetId="1">#REF!</definedName>
    <definedName name="TextRefCopy21" localSheetId="0">#REF!</definedName>
    <definedName name="TextRefCopy21">#REF!</definedName>
    <definedName name="TextRefCopy22" localSheetId="1">#REF!</definedName>
    <definedName name="TextRefCopy22" localSheetId="0">#REF!</definedName>
    <definedName name="TextRefCopy22">#REF!</definedName>
    <definedName name="TextRefCopy23" localSheetId="1">#REF!</definedName>
    <definedName name="TextRefCopy23" localSheetId="0">#REF!</definedName>
    <definedName name="TextRefCopy23">#REF!</definedName>
    <definedName name="TextRefCopy24" localSheetId="1">#REF!</definedName>
    <definedName name="TextRefCopy24" localSheetId="0">#REF!</definedName>
    <definedName name="TextRefCopy24">#REF!</definedName>
    <definedName name="TextRefCopy25" localSheetId="1">#REF!</definedName>
    <definedName name="TextRefCopy25" localSheetId="0">#REF!</definedName>
    <definedName name="TextRefCopy25">#REF!</definedName>
    <definedName name="TextRefCopy26" localSheetId="1">#REF!</definedName>
    <definedName name="TextRefCopy26" localSheetId="0">#REF!</definedName>
    <definedName name="TextRefCopy26">#REF!</definedName>
    <definedName name="TextRefCopy3" localSheetId="1">#REF!</definedName>
    <definedName name="TextRefCopy3" localSheetId="0">#REF!</definedName>
    <definedName name="TextRefCopy3">#REF!</definedName>
    <definedName name="TextRefCopy4" localSheetId="1">#REF!</definedName>
    <definedName name="TextRefCopy4" localSheetId="0">#REF!</definedName>
    <definedName name="TextRefCopy4">#REF!</definedName>
    <definedName name="TextRefCopy6" localSheetId="1">#REF!</definedName>
    <definedName name="TextRefCopy6" localSheetId="0">#REF!</definedName>
    <definedName name="TextRefCopy6">#REF!</definedName>
    <definedName name="TextRefCopy8" localSheetId="1">#REF!</definedName>
    <definedName name="TextRefCopy8" localSheetId="0">#REF!</definedName>
    <definedName name="TextRefCopy8">#REF!</definedName>
    <definedName name="TextRefCopyRangeCount" hidden="1">1</definedName>
    <definedName name="Threshold" localSheetId="1">#REF!</definedName>
    <definedName name="Threshold" localSheetId="0">#REF!</definedName>
    <definedName name="Threshold">#REF!</definedName>
    <definedName name="_xlnm.Print_Titles">#REF!</definedName>
    <definedName name="TRIMESTRE" localSheetId="1">#REF!</definedName>
    <definedName name="TRIMESTRE" localSheetId="0">#REF!</definedName>
    <definedName name="TRIMESTRE">#REF!</definedName>
    <definedName name="tudo" localSheetId="1">#REF!</definedName>
    <definedName name="tudo" localSheetId="0">#REF!</definedName>
    <definedName name="tudo">#REF!</definedName>
    <definedName name="U" localSheetId="1">#REF!</definedName>
    <definedName name="U" localSheetId="0">#REF!</definedName>
    <definedName name="U">#REF!</definedName>
    <definedName name="UN_D_PI" localSheetId="1">#REF!</definedName>
    <definedName name="UN_D_PI" localSheetId="0">#REF!</definedName>
    <definedName name="UN_D_PI">#REF!</definedName>
    <definedName name="UN_D_PP" localSheetId="1">#REF!</definedName>
    <definedName name="UN_D_PP" localSheetId="0">#REF!</definedName>
    <definedName name="UN_D_PP">#REF!</definedName>
    <definedName name="UN_T_PI" localSheetId="1">#REF!</definedName>
    <definedName name="UN_T_PI" localSheetId="0">#REF!</definedName>
    <definedName name="UN_T_PI">#REF!</definedName>
    <definedName name="UN_T_PP" localSheetId="1">#REF!</definedName>
    <definedName name="UN_T_PP" localSheetId="0">#REF!</definedName>
    <definedName name="UN_T_PP">#REF!</definedName>
    <definedName name="values" localSheetId="1">#REF!,#REF!,#REF!</definedName>
    <definedName name="values" localSheetId="0">#REF!,#REF!,#REF!</definedName>
    <definedName name="values">#REF!,#REF!,#REF!</definedName>
    <definedName name="VOLT_MENU" localSheetId="1">#REF!</definedName>
    <definedName name="VOLT_MENU" localSheetId="0">#REF!</definedName>
    <definedName name="VOLT_MENU">#REF!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0" localSheetId="1" hidden="1">#REF!</definedName>
    <definedName name="XREF_COLUMN_10" localSheetId="0" hidden="1">#REF!</definedName>
    <definedName name="XREF_COLUMN_10" hidden="1">#REF!</definedName>
    <definedName name="XREF_COLUMN_14" localSheetId="1" hidden="1">#REF!</definedName>
    <definedName name="XREF_COLUMN_14" localSheetId="0" hidden="1">#REF!</definedName>
    <definedName name="XREF_COLUMN_14" hidden="1">#REF!</definedName>
    <definedName name="XREF_COLUMN_15" localSheetId="1" hidden="1">#REF!</definedName>
    <definedName name="XREF_COLUMN_15" localSheetId="0" hidden="1">#REF!</definedName>
    <definedName name="XREF_COLUMN_15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9" localSheetId="1" hidden="1">#REF!</definedName>
    <definedName name="XREF_COLUMN_19" localSheetId="0" hidden="1">#REF!</definedName>
    <definedName name="XREF_COLUMN_19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3" localSheetId="1" hidden="1">#REF!</definedName>
    <definedName name="XREF_COLUMN_3" localSheetId="0" hidden="1">#REF!</definedName>
    <definedName name="XREF_COLUMN_3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1" hidden="1">#REF!</definedName>
    <definedName name="XREF_COLUMN_7" localSheetId="0" hidden="1">#REF!</definedName>
    <definedName name="XREF_COLUMN_7" hidden="1">#REF!</definedName>
    <definedName name="XREF_COLUMN_9" localSheetId="1" hidden="1">#REF!</definedName>
    <definedName name="XREF_COLUMN_9" localSheetId="0" hidden="1">#REF!</definedName>
    <definedName name="XREF_COLUMN_9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12</definedName>
    <definedName name="XRefCopy1" localSheetId="1" hidden="1">#REF!</definedName>
    <definedName name="XRefCopy1" localSheetId="0" hidden="1">#REF!</definedName>
    <definedName name="XRefCopy1" hidden="1">#REF!</definedName>
    <definedName name="XRefCopy10" localSheetId="1" hidden="1">#REF!</definedName>
    <definedName name="XRefCopy10" localSheetId="0" hidden="1">#REF!</definedName>
    <definedName name="XRefCopy10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2Row" localSheetId="1" hidden="1">#REF!</definedName>
    <definedName name="XRefCopy12Row" localSheetId="0" hidden="1">#REF!</definedName>
    <definedName name="XRefCopy12Row" hidden="1">#REF!</definedName>
    <definedName name="XRefCopy13" localSheetId="1" hidden="1">#REF!</definedName>
    <definedName name="XRefCopy13" localSheetId="0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5" localSheetId="1" hidden="1">#REF!</definedName>
    <definedName name="XRefCopy15" localSheetId="0" hidden="1">#REF!</definedName>
    <definedName name="XRefCopy15" hidden="1">#REF!</definedName>
    <definedName name="XRefCopy15Row" localSheetId="1" hidden="1">#REF!</definedName>
    <definedName name="XRefCopy15Row" localSheetId="0" hidden="1">#REF!</definedName>
    <definedName name="XRefCopy15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1" hidden="1">#REF!</definedName>
    <definedName name="XRefCopy17" localSheetId="0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2" localSheetId="1" hidden="1">#REF!</definedName>
    <definedName name="XRefCopy2" localSheetId="0" hidden="1">#REF!</definedName>
    <definedName name="XRefCopy2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8" localSheetId="1" hidden="1">#REF!</definedName>
    <definedName name="XRefCopy28" localSheetId="0" hidden="1">#REF!</definedName>
    <definedName name="XRefCopy28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9" localSheetId="1" hidden="1">#REF!</definedName>
    <definedName name="XRefCopy39" localSheetId="0" hidden="1">#REF!</definedName>
    <definedName name="XRefCopy39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1" hidden="1">#REF!</definedName>
    <definedName name="XRefCopy4Row" localSheetId="0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" localSheetId="1" hidden="1">#REF!</definedName>
    <definedName name="XRefCopy56" localSheetId="0" hidden="1">#REF!</definedName>
    <definedName name="XRefCopy56" hidden="1">#REF!</definedName>
    <definedName name="XRefCopy5Row" localSheetId="1" hidden="1">#REF!</definedName>
    <definedName name="XRefCopy5Row" localSheetId="0" hidden="1">#REF!</definedName>
    <definedName name="XRefCopy5Row" hidden="1">#REF!</definedName>
    <definedName name="XRefCopy6" localSheetId="1" hidden="1">#REF!</definedName>
    <definedName name="XRefCopy6" localSheetId="0" hidden="1">#REF!</definedName>
    <definedName name="XRefCopy6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" localSheetId="1" hidden="1">#REF!</definedName>
    <definedName name="XRefCopy66" localSheetId="0" hidden="1">#REF!</definedName>
    <definedName name="XRefCopy66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8Row" localSheetId="1" hidden="1">#REF!</definedName>
    <definedName name="XRefCopy78Row" localSheetId="0" hidden="1">#REF!</definedName>
    <definedName name="XRefCopy78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8Row" localSheetId="1" hidden="1">#REF!</definedName>
    <definedName name="XRefCopy8Row" localSheetId="0" hidden="1">#REF!</definedName>
    <definedName name="XRefCopy8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15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localSheetId="1" hidden="1">#REF!</definedName>
    <definedName name="XRefPaste10" localSheetId="0" hidden="1">#REF!</definedName>
    <definedName name="XRefPaste10" hidden="1">#REF!</definedName>
    <definedName name="XRefPaste101" localSheetId="1" hidden="1">#REF!</definedName>
    <definedName name="XRefPaste101" localSheetId="0" hidden="1">#REF!</definedName>
    <definedName name="XRefPaste101" hidden="1">#REF!</definedName>
    <definedName name="XRefPaste101Row" localSheetId="1" hidden="1">#REF!</definedName>
    <definedName name="XRefPaste101Row" localSheetId="0" hidden="1">#REF!</definedName>
    <definedName name="XRefPaste101Row" hidden="1">#REF!</definedName>
    <definedName name="XRefPaste102" localSheetId="1" hidden="1">#REF!</definedName>
    <definedName name="XRefPaste102" localSheetId="0" hidden="1">#REF!</definedName>
    <definedName name="XRefPaste102" hidden="1">#REF!</definedName>
    <definedName name="XRefPaste102Row" localSheetId="1" hidden="1">#REF!</definedName>
    <definedName name="XRefPaste102Row" localSheetId="0" hidden="1">#REF!</definedName>
    <definedName name="XRefPaste102Row" hidden="1">#REF!</definedName>
    <definedName name="XRefPaste103" localSheetId="1" hidden="1">#REF!</definedName>
    <definedName name="XRefPaste103" localSheetId="0" hidden="1">#REF!</definedName>
    <definedName name="XRefPaste103" hidden="1">#REF!</definedName>
    <definedName name="XRefPaste103Row" localSheetId="1" hidden="1">#REF!</definedName>
    <definedName name="XRefPaste103Row" localSheetId="0" hidden="1">#REF!</definedName>
    <definedName name="XRefPaste103Row" hidden="1">#REF!</definedName>
    <definedName name="XRefPaste104Row" localSheetId="1" hidden="1">#REF!</definedName>
    <definedName name="XRefPaste104Row" localSheetId="0" hidden="1">#REF!</definedName>
    <definedName name="XRefPaste104Row" hidden="1">#REF!</definedName>
    <definedName name="XRefPaste105Row" localSheetId="1" hidden="1">#REF!</definedName>
    <definedName name="XRefPaste105Row" localSheetId="0" hidden="1">#REF!</definedName>
    <definedName name="XRefPaste105Row" hidden="1">#REF!</definedName>
    <definedName name="XRefPaste106" localSheetId="1" hidden="1">#REF!</definedName>
    <definedName name="XRefPaste106" localSheetId="0" hidden="1">#REF!</definedName>
    <definedName name="XRefPaste106" hidden="1">#REF!</definedName>
    <definedName name="XRefPaste106Row" localSheetId="1" hidden="1">#REF!</definedName>
    <definedName name="XRefPaste106Row" localSheetId="0" hidden="1">#REF!</definedName>
    <definedName name="XRefPaste106Row" hidden="1">#REF!</definedName>
    <definedName name="XRefPaste107Row" localSheetId="1" hidden="1">#REF!</definedName>
    <definedName name="XRefPaste107Row" localSheetId="0" hidden="1">#REF!</definedName>
    <definedName name="XRefPaste107Row" hidden="1">#REF!</definedName>
    <definedName name="XRefPaste108Row" localSheetId="1" hidden="1">#REF!</definedName>
    <definedName name="XRefPaste108Row" localSheetId="0" hidden="1">#REF!</definedName>
    <definedName name="XRefPaste108Row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1Row" localSheetId="1" hidden="1">#REF!</definedName>
    <definedName name="XRefPaste111Row" localSheetId="0" hidden="1">#REF!</definedName>
    <definedName name="XRefPaste111Row" hidden="1">#REF!</definedName>
    <definedName name="XRefPaste112Row" localSheetId="1" hidden="1">#REF!</definedName>
    <definedName name="XRefPaste112Row" localSheetId="0" hidden="1">#REF!</definedName>
    <definedName name="XRefPaste112Row" hidden="1">#REF!</definedName>
    <definedName name="XRefPaste117Row" localSheetId="1" hidden="1">#REF!</definedName>
    <definedName name="XRefPaste117Row" localSheetId="0" hidden="1">#REF!</definedName>
    <definedName name="XRefPaste117Row" hidden="1">#REF!</definedName>
    <definedName name="XRefPaste118Row" localSheetId="1" hidden="1">#REF!</definedName>
    <definedName name="XRefPaste118Row" localSheetId="0" hidden="1">#REF!</definedName>
    <definedName name="XRefPaste118Row" hidden="1">#REF!</definedName>
    <definedName name="XRefPaste119Row" localSheetId="1" hidden="1">#REF!</definedName>
    <definedName name="XRefPaste119Row" localSheetId="0" hidden="1">#REF!</definedName>
    <definedName name="XRefPaste119Row" hidden="1">#REF!</definedName>
    <definedName name="XRefPaste12" localSheetId="1" hidden="1">#REF!</definedName>
    <definedName name="XRefPaste12" localSheetId="0" hidden="1">#REF!</definedName>
    <definedName name="XRefPaste12" hidden="1">#REF!</definedName>
    <definedName name="XRefPaste120" localSheetId="1" hidden="1">#REF!</definedName>
    <definedName name="XRefPaste120" localSheetId="0" hidden="1">#REF!</definedName>
    <definedName name="XRefPaste120" hidden="1">#REF!</definedName>
    <definedName name="XRefPaste120Row" localSheetId="1" hidden="1">#REF!</definedName>
    <definedName name="XRefPaste120Row" localSheetId="0" hidden="1">#REF!</definedName>
    <definedName name="XRefPaste120Row" hidden="1">#REF!</definedName>
    <definedName name="XRefPaste121Row" localSheetId="1" hidden="1">#REF!</definedName>
    <definedName name="XRefPaste121Row" localSheetId="0" hidden="1">#REF!</definedName>
    <definedName name="XRefPaste121Row" hidden="1">#REF!</definedName>
    <definedName name="XRefPaste122Row" localSheetId="1" hidden="1">#REF!</definedName>
    <definedName name="XRefPaste122Row" localSheetId="0" hidden="1">#REF!</definedName>
    <definedName name="XRefPaste122Row" hidden="1">#REF!</definedName>
    <definedName name="XRefPaste123Row" localSheetId="1" hidden="1">#REF!</definedName>
    <definedName name="XRefPaste123Row" localSheetId="0" hidden="1">#REF!</definedName>
    <definedName name="XRefPaste123Row" hidden="1">#REF!</definedName>
    <definedName name="XRefPaste124Row" localSheetId="1" hidden="1">#REF!</definedName>
    <definedName name="XRefPaste124Row" localSheetId="0" hidden="1">#REF!</definedName>
    <definedName name="XRefPaste124Row" hidden="1">#REF!</definedName>
    <definedName name="XRefPaste126Row" localSheetId="1" hidden="1">#REF!</definedName>
    <definedName name="XRefPaste126Row" localSheetId="0" hidden="1">#REF!</definedName>
    <definedName name="XRefPaste126Row" hidden="1">#REF!</definedName>
    <definedName name="XRefPaste127Row" localSheetId="1" hidden="1">#REF!</definedName>
    <definedName name="XRefPaste127Row" localSheetId="0" hidden="1">#REF!</definedName>
    <definedName name="XRefPaste127Row" hidden="1">#REF!</definedName>
    <definedName name="XRefPaste128Row" localSheetId="1" hidden="1">#REF!</definedName>
    <definedName name="XRefPaste128Row" localSheetId="0" hidden="1">#REF!</definedName>
    <definedName name="XRefPaste128Row" hidden="1">#REF!</definedName>
    <definedName name="XRefPaste129Row" localSheetId="1" hidden="1">#REF!</definedName>
    <definedName name="XRefPaste129Row" localSheetId="0" hidden="1">#REF!</definedName>
    <definedName name="XRefPaste129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0Row" localSheetId="1" hidden="1">#REF!</definedName>
    <definedName name="XRefPaste130Row" localSheetId="0" hidden="1">#REF!</definedName>
    <definedName name="XRefPaste130Row" hidden="1">#REF!</definedName>
    <definedName name="XRefPaste131Row" localSheetId="1" hidden="1">#REF!</definedName>
    <definedName name="XRefPaste131Row" localSheetId="0" hidden="1">#REF!</definedName>
    <definedName name="XRefPaste131Row" hidden="1">#REF!</definedName>
    <definedName name="XRefPaste132Row" localSheetId="1" hidden="1">#REF!</definedName>
    <definedName name="XRefPaste132Row" localSheetId="0" hidden="1">#REF!</definedName>
    <definedName name="XRefPaste132Row" hidden="1">#REF!</definedName>
    <definedName name="XRefPaste133Row" localSheetId="1" hidden="1">#REF!</definedName>
    <definedName name="XRefPaste133Row" localSheetId="0" hidden="1">#REF!</definedName>
    <definedName name="XRefPaste133Row" hidden="1">#REF!</definedName>
    <definedName name="XRefPaste134Row" localSheetId="1" hidden="1">#REF!</definedName>
    <definedName name="XRefPaste134Row" localSheetId="0" hidden="1">#REF!</definedName>
    <definedName name="XRefPaste134Row" hidden="1">#REF!</definedName>
    <definedName name="XRefPaste135Row" localSheetId="1" hidden="1">#REF!</definedName>
    <definedName name="XRefPaste135Row" localSheetId="0" hidden="1">#REF!</definedName>
    <definedName name="XRefPaste135Row" hidden="1">#REF!</definedName>
    <definedName name="XRefPaste136Row" localSheetId="1" hidden="1">#REF!</definedName>
    <definedName name="XRefPaste136Row" localSheetId="0" hidden="1">#REF!</definedName>
    <definedName name="XRefPaste136Row" hidden="1">#REF!</definedName>
    <definedName name="XRefPaste137Row" localSheetId="1" hidden="1">#REF!</definedName>
    <definedName name="XRefPaste137Row" localSheetId="0" hidden="1">#REF!</definedName>
    <definedName name="XRefPaste137Row" hidden="1">#REF!</definedName>
    <definedName name="XRefPaste138Row" localSheetId="1" hidden="1">#REF!</definedName>
    <definedName name="XRefPaste138Row" localSheetId="0" hidden="1">#REF!</definedName>
    <definedName name="XRefPaste138Row" hidden="1">#REF!</definedName>
    <definedName name="XRefPaste139Row" localSheetId="1" hidden="1">#REF!</definedName>
    <definedName name="XRefPaste139Row" localSheetId="0" hidden="1">#REF!</definedName>
    <definedName name="XRefPaste139Row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1" hidden="1">#REF!</definedName>
    <definedName name="XRefPaste18" localSheetId="0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6" localSheetId="1" hidden="1">#REF!</definedName>
    <definedName name="XRefPaste26" localSheetId="0" hidden="1">#REF!</definedName>
    <definedName name="XRefPaste26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" localSheetId="1" hidden="1">#REF!</definedName>
    <definedName name="XRefPaste28" localSheetId="0" hidden="1">#REF!</definedName>
    <definedName name="XRefPaste28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localSheetId="1" hidden="1">#REF!</definedName>
    <definedName name="XRefPaste32" localSheetId="0" hidden="1">#REF!</definedName>
    <definedName name="XRefPaste32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1" hidden="1">#REF!</definedName>
    <definedName name="XRefPaste6" localSheetId="0" hidden="1">#REF!</definedName>
    <definedName name="XRefPaste6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localSheetId="1" hidden="1">#REF!</definedName>
    <definedName name="XRefPaste6Row" localSheetId="0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9" localSheetId="1" hidden="1">#REF!</definedName>
    <definedName name="XRefPaste9" localSheetId="0" hidden="1">#REF!</definedName>
    <definedName name="XRefPaste9" hidden="1">#REF!</definedName>
    <definedName name="XRefPaste99Row" localSheetId="1" hidden="1">#REF!</definedName>
    <definedName name="XRefPaste99Row" localSheetId="0" hidden="1">#REF!</definedName>
    <definedName name="XRefPaste99Row" hidden="1">#REF!</definedName>
    <definedName name="XRefPasteRangeCount" hidden="1">39</definedName>
    <definedName name="xxxxxxxxxxxxxxxxxx" localSheetId="1">'[10]Fichas 04 - 05 - 06'!#REF!</definedName>
    <definedName name="xxxxxxxxxxxxxxxxxx" localSheetId="0">'[10]Fichas 04 - 05 - 06'!#REF!</definedName>
    <definedName name="xxxxxxxxxxxxxxxxxx">'[10]Fichas 04 - 05 - 06'!#REF!</definedName>
    <definedName name="Z" localSheetId="1">#REF!</definedName>
    <definedName name="Z" localSheetId="0">#REF!</definedName>
    <definedName name="Z">#REF!</definedName>
    <definedName name="Z_1" localSheetId="1">#REF!</definedName>
    <definedName name="Z_1" localSheetId="0">#REF!</definedName>
    <definedName name="Z_1">#REF!</definedName>
    <definedName name="Z_3" localSheetId="1">#REF!</definedName>
    <definedName name="Z_3" localSheetId="0">#REF!</definedName>
    <definedName name="Z_3">#REF!</definedName>
    <definedName name="Z757Z120" localSheetId="1">#REF!</definedName>
    <definedName name="Z757Z120" localSheetId="0">#REF!</definedName>
    <definedName name="Z757Z120">#REF!</definedName>
    <definedName name="ZZ" localSheetId="1">#REF!</definedName>
    <definedName name="ZZ" localSheetId="0">#REF!</definedName>
    <definedName name="ZZ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2" l="1"/>
  <c r="E26" i="2"/>
  <c r="B13" i="12"/>
  <c r="C13" i="12"/>
  <c r="B12" i="16"/>
  <c r="B9" i="16" s="1"/>
  <c r="C19" i="12"/>
  <c r="B51" i="12" l="1"/>
  <c r="B50" i="12"/>
  <c r="G12" i="12"/>
  <c r="G11" i="12"/>
  <c r="G10" i="12"/>
  <c r="G25" i="12"/>
  <c r="B41" i="12" s="1"/>
  <c r="H27" i="12"/>
  <c r="B44" i="12" s="1"/>
  <c r="B52" i="12" l="1"/>
  <c r="B22" i="16"/>
  <c r="D18" i="16"/>
  <c r="D16" i="16" s="1"/>
  <c r="B18" i="16"/>
  <c r="B16" i="16" s="1"/>
  <c r="D9" i="16"/>
  <c r="B29" i="16" l="1"/>
  <c r="G15" i="12"/>
  <c r="G13" i="12"/>
  <c r="B19" i="12" l="1"/>
  <c r="H25" i="12"/>
  <c r="G14" i="12"/>
  <c r="B39" i="12" s="1"/>
  <c r="F24" i="12" l="1"/>
  <c r="C9" i="12"/>
  <c r="F19" i="12"/>
  <c r="F9" i="12"/>
  <c r="C24" i="12"/>
  <c r="C17" i="12"/>
  <c r="G19" i="12" l="1"/>
  <c r="B40" i="12" s="1"/>
  <c r="F17" i="12"/>
  <c r="F31" i="12" s="1"/>
  <c r="C31" i="12"/>
  <c r="E19" i="12"/>
  <c r="H19" i="12" s="1"/>
  <c r="B43" i="12" s="1"/>
  <c r="E9" i="12"/>
  <c r="H9" i="12" s="1"/>
  <c r="B42" i="12" s="1"/>
  <c r="E17" i="12" l="1"/>
  <c r="F20" i="13" s="1"/>
  <c r="F9" i="13"/>
  <c r="F24" i="13"/>
  <c r="E31" i="2"/>
  <c r="B9" i="12"/>
  <c r="F13" i="13" l="1"/>
  <c r="B46" i="12"/>
  <c r="F17" i="13"/>
  <c r="B24" i="12"/>
  <c r="E17" i="2" l="1"/>
  <c r="E22" i="2" s="1"/>
  <c r="E35" i="2" l="1"/>
  <c r="E28" i="12" s="1"/>
  <c r="F25" i="13"/>
  <c r="G24" i="13" s="1"/>
  <c r="B17" i="12"/>
  <c r="B31" i="12" s="1"/>
  <c r="G31" i="12"/>
  <c r="F8" i="13"/>
  <c r="D26" i="16" l="1"/>
  <c r="D22" i="16" s="1"/>
  <c r="D29" i="16" s="1"/>
  <c r="F12" i="13"/>
  <c r="G12" i="13" s="1"/>
  <c r="F21" i="13"/>
  <c r="G20" i="13" s="1"/>
  <c r="G8" i="13"/>
  <c r="B37" i="12" l="1"/>
  <c r="B48" i="12" s="1"/>
  <c r="E24" i="12"/>
  <c r="E31" i="12" s="1"/>
  <c r="H31" i="12"/>
  <c r="H32" i="12" s="1"/>
  <c r="F16" i="13"/>
  <c r="G16" i="13" s="1"/>
  <c r="B54" i="12" l="1"/>
</calcChain>
</file>

<file path=xl/sharedStrings.xml><?xml version="1.0" encoding="utf-8"?>
<sst xmlns="http://schemas.openxmlformats.org/spreadsheetml/2006/main" count="140" uniqueCount="97">
  <si>
    <t>ATIVO</t>
  </si>
  <si>
    <t>PASSIVO</t>
  </si>
  <si>
    <t>Ativo Circulante</t>
  </si>
  <si>
    <t>Passivo Circulante</t>
  </si>
  <si>
    <t>Fornecedores</t>
  </si>
  <si>
    <t>Obrigações Sociais</t>
  </si>
  <si>
    <t>Obrigações Tributarias</t>
  </si>
  <si>
    <t>Passivo Não Circulante</t>
  </si>
  <si>
    <t>Ativo Não Circulante</t>
  </si>
  <si>
    <t>Realizavel a Longo prazo</t>
  </si>
  <si>
    <t>Patrimônio Líquido</t>
  </si>
  <si>
    <t>TOTAL DO ATIVO</t>
  </si>
  <si>
    <t>TOTAL DO PASSIVO</t>
  </si>
  <si>
    <t>Despesas Administrativas</t>
  </si>
  <si>
    <t>As Demonstrações Contábeis devem ser lidas em conjunto com as Notas Explicativas</t>
  </si>
  <si>
    <t xml:space="preserve">Caixa e Equivalentes de Caixa </t>
  </si>
  <si>
    <t>Outras Contas à Pagar</t>
  </si>
  <si>
    <t>(em  reais)</t>
  </si>
  <si>
    <t>ÍNDICE</t>
  </si>
  <si>
    <t>FORMULA</t>
  </si>
  <si>
    <t>DISCRIMINAÇÃO</t>
  </si>
  <si>
    <t>CÁLCULO</t>
  </si>
  <si>
    <t>TOTAL</t>
  </si>
  <si>
    <t>Liquidez Corrente</t>
  </si>
  <si>
    <t>AC</t>
  </si>
  <si>
    <t>PC</t>
  </si>
  <si>
    <t>Liquidez Geral</t>
  </si>
  <si>
    <t>AC+RLP</t>
  </si>
  <si>
    <t>Ativo Circulante + Realiz.L/Prazo</t>
  </si>
  <si>
    <t>PC+PNC</t>
  </si>
  <si>
    <t>Passivo Circulante + Passivo Não Circulante</t>
  </si>
  <si>
    <t>Solvencia Geral</t>
  </si>
  <si>
    <t>AT</t>
  </si>
  <si>
    <t>Ativo Total</t>
  </si>
  <si>
    <t>Endividamento Total</t>
  </si>
  <si>
    <t xml:space="preserve">
_______________________________________
LOURIVAL APARECIDO CARDOSO
Reg. no CRC - SP sob o No. 1SP165344-O/2
CPF: 015.414.698-60</t>
  </si>
  <si>
    <t>Permanente</t>
  </si>
  <si>
    <t>Banco Conta Clube</t>
  </si>
  <si>
    <t>Banco Conta Governo</t>
  </si>
  <si>
    <t>Aplicações Financeiras</t>
  </si>
  <si>
    <t>Creditos a Receber</t>
  </si>
  <si>
    <t>Bens em Operação</t>
  </si>
  <si>
    <t>Exigível a Longo Prazo</t>
  </si>
  <si>
    <t>Recursos Governamentais</t>
  </si>
  <si>
    <t>Superavit Acumulado</t>
  </si>
  <si>
    <t>(-) Deficit Acumulado</t>
  </si>
  <si>
    <t>Resultado Exerc. Anteriores</t>
  </si>
  <si>
    <t>Superavit Exercício Corrente</t>
  </si>
  <si>
    <t>Receitas Ordinarias</t>
  </si>
  <si>
    <t>Receitas C/ Cursos</t>
  </si>
  <si>
    <t>Receitas Naútica</t>
  </si>
  <si>
    <t>Receita Patrimoniais</t>
  </si>
  <si>
    <t>Receitas</t>
  </si>
  <si>
    <t>Receitas Financeiras</t>
  </si>
  <si>
    <t>Outras Receitas</t>
  </si>
  <si>
    <t>Receita Total</t>
  </si>
  <si>
    <t>Despesas</t>
  </si>
  <si>
    <t>Despesas C/ Pessoal</t>
  </si>
  <si>
    <t>Despesas C/ Restaurante</t>
  </si>
  <si>
    <t>Despesas Tributárias</t>
  </si>
  <si>
    <t>Despesas Patrimoniais</t>
  </si>
  <si>
    <t>Despesas Financeiras</t>
  </si>
  <si>
    <t>Superavit do Exercício</t>
  </si>
  <si>
    <t>Gastos Adm</t>
  </si>
  <si>
    <t>Desp.Adm</t>
  </si>
  <si>
    <t>Despesas Adm + Desp. C/ Pessoal</t>
  </si>
  <si>
    <t xml:space="preserve">           Análise dos Demonstrativos Contábeis - Índices de Liquidez</t>
  </si>
  <si>
    <t xml:space="preserve">           CLUBE INTERNACIONAL DE REGATAS</t>
  </si>
  <si>
    <t xml:space="preserve">                  CLUBE INTERNACIONAL DE REGATAS</t>
  </si>
  <si>
    <t xml:space="preserve">                   C.N.P.J.: 58.212.556/0001-21</t>
  </si>
  <si>
    <t xml:space="preserve">	                      Rua Almirante Saldanha da Gama Nº 5 - Ponta da Praia - Santos - São Paulo</t>
  </si>
  <si>
    <t xml:space="preserve">                    CLUBE INTERNACIONAL DE REGATAS</t>
  </si>
  <si>
    <t xml:space="preserve">                 C.N.P.J.: 58.212.556/0001-21</t>
  </si>
  <si>
    <t xml:space="preserve">                             Rua Almirante Saldanha da Gama Nº 5 - Ponta da Praia - Santos - São Paulo</t>
  </si>
  <si>
    <t>Adiantamentos</t>
  </si>
  <si>
    <t>RESUMO ANALISE COMPARATIVA</t>
  </si>
  <si>
    <t>Resultado do Periodo</t>
  </si>
  <si>
    <t>Ajuste Exerc Anteriores</t>
  </si>
  <si>
    <t>Total Variação</t>
  </si>
  <si>
    <t>Saldo Financeiro</t>
  </si>
  <si>
    <t>Confronto</t>
  </si>
  <si>
    <t xml:space="preserve">
__________________________________
MARCELO CRESCENTI AULICINO
PRESIDENTE DA DIRETORIA EXECUTIVA
CPF: 041.167.908-26</t>
  </si>
  <si>
    <t xml:space="preserve">
          ______________________________________             _____________________________________                                                                                                                                                                                                                   
                      MARCELO CRESCENTI AULICINO                                 LOURIVAL APARECIDO CARDOSO                                                                                                                                                                                                      
               PRESIFENTE DA DIRETORIA EXECUTIVA                     Reg. no CRC - SP sob o No. 1SP165344-O/2                                                                                                                                                          
                             CPF: 041.167.908-26                                                   CPF: 015.414.698-60                                                                                                                                                     </t>
  </si>
  <si>
    <t>__________________________________
MARCELO CRESCENTI AULICINO
PRESIDENTE DA DIRETORIA EXECUTIVA
CPF: 041.167.908-26</t>
  </si>
  <si>
    <t>Aumento Passivo Circulante</t>
  </si>
  <si>
    <t>Diminuição Passivo L. Prazo</t>
  </si>
  <si>
    <t>Aumento Ativo N. Circulante</t>
  </si>
  <si>
    <t>Aumento Contas Ativo</t>
  </si>
  <si>
    <t>Aumento Investimento Imobilizado</t>
  </si>
  <si>
    <t>Saldo Variação (Banco / Cxa)</t>
  </si>
  <si>
    <t>Saldo Inicial (Banco / Caixa)</t>
  </si>
  <si>
    <t>Saldo Final (Banco / Caixa)</t>
  </si>
  <si>
    <t>(1)</t>
  </si>
  <si>
    <t>Receita Total Operacional</t>
  </si>
  <si>
    <t>BALANÇO PATRIMONIAL LEVANTADO EM 31 DE DEZEMBRO 2022 E 2021</t>
  </si>
  <si>
    <t>DEMONSTRAÇÃO DO RESULTADO EM 31 DE DEZEMBRO 2022</t>
  </si>
  <si>
    <t>BALANÇO PATRIMONIAL LEVANTADO EM 31 DE DEZEMBRO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</si>
</sst>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#,##0.000_);\(#,##0.000\)"/>
    <numFmt numFmtId="167" formatCode="\ \ @"/>
    <numFmt numFmtId="168" formatCode="General_)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&quot;$&quot;\ #,##0;&quot;$&quot;\ \-#,##0"/>
    <numFmt numFmtId="174" formatCode="_ * #,##0_ ;_ * \-#,##0_ ;_ * &quot;-&quot;_ ;_ @_ "/>
    <numFmt numFmtId="175" formatCode="&quot;$&quot;#,##0.00_);[Red]\(&quot;$&quot;#,##0.00\)"/>
    <numFmt numFmtId="176" formatCode="_-* #,##0.00\ _R_$_-;\-* #,##0.00\ _R_$_-;_-* &quot;-&quot;??\ _R_$_-;_-@_-"/>
    <numFmt numFmtId="177" formatCode="0."/>
    <numFmt numFmtId="178" formatCode="0%_);\(0%\)"/>
    <numFmt numFmtId="179" formatCode="&quot;R&quot;\ #,##0.00;[Red]&quot;R&quot;\ \-#,##0.00"/>
    <numFmt numFmtId="180" formatCode="_(* #,##0.0000_);_(* \(#,##0.0000\);_(* &quot;-&quot;??_);_(@_)"/>
    <numFmt numFmtId="181" formatCode="_-* #,##0.00\ _€_-;\-* #,##0.00\ _€_-;_-* &quot;-&quot;??\ _€_-;_-@_-"/>
    <numFmt numFmtId="182" formatCode="_-* #,##0\ &quot;zł&quot;_-;\-* #,##0\ &quot;zł&quot;_-;_-* &quot;-&quot;\ &quot;zł&quot;_-;_-@_-"/>
    <numFmt numFmtId="183" formatCode="_-* #,##0.00\ &quot;zł&quot;_-;\-* #,##0.00\ &quot;zł&quot;_-;_-* &quot;-&quot;??\ &quot;zł&quot;_-;_-@_-"/>
    <numFmt numFmtId="184" formatCode="###0.00"/>
    <numFmt numFmtId="185" formatCode="_(* #,##0_);_(* \(#,##0\);_(* \-_);_(@_)"/>
    <numFmt numFmtId="186" formatCode="#,##0.00_ ;[Red]\-#,##0.00\ "/>
    <numFmt numFmtId="187" formatCode="#,##0_ ;[Red]\-#,##0\ "/>
  </numFmts>
  <fonts count="104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9"/>
      <color indexed="8"/>
      <name val="Verdana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ahoma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Arial MT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Arial CE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8"/>
      <name val="Times New Roman"/>
      <family val="1"/>
    </font>
    <font>
      <sz val="8"/>
      <name val="Courier"/>
      <family val="3"/>
    </font>
    <font>
      <sz val="10"/>
      <name val="Geneva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sz val="13.5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3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6"/>
      <name val="Arial"/>
      <family val="2"/>
    </font>
    <font>
      <sz val="9"/>
      <name val="Tahoma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0"/>
      <color theme="10"/>
      <name val="Courier"/>
    </font>
    <font>
      <i/>
      <sz val="8"/>
      <name val="Arial"/>
      <family val="2"/>
    </font>
    <font>
      <b/>
      <sz val="9"/>
      <color rgb="FF1F497D"/>
      <name val="Arial"/>
      <family val="2"/>
    </font>
    <font>
      <b/>
      <sz val="14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31"/>
      </patternFill>
    </fill>
    <fill>
      <patternFill patternType="solid">
        <fgColor theme="4"/>
        <bgColor indexed="2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86">
    <xf numFmtId="39" fontId="0" fillId="0" borderId="0"/>
    <xf numFmtId="0" fontId="4" fillId="0" borderId="0"/>
    <xf numFmtId="0" fontId="5" fillId="0" borderId="0"/>
    <xf numFmtId="0" fontId="4" fillId="0" borderId="0">
      <alignment vertical="top"/>
    </xf>
    <xf numFmtId="0" fontId="6" fillId="2" borderId="0" applyNumberFormat="0" applyBorder="0" applyAlignment="0" applyProtection="0"/>
    <xf numFmtId="0" fontId="3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6" borderId="0" applyNumberFormat="0" applyBorder="0" applyAlignment="0" applyProtection="0"/>
    <xf numFmtId="0" fontId="3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2" borderId="0" applyNumberFormat="0" applyBorder="0" applyAlignment="0" applyProtection="0"/>
    <xf numFmtId="0" fontId="52" fillId="42" borderId="0" applyNumberFormat="0" applyBorder="0" applyAlignment="0" applyProtection="0"/>
    <xf numFmtId="0" fontId="3" fillId="2" borderId="0" applyNumberFormat="0" applyBorder="0" applyAlignment="0" applyProtection="0"/>
    <xf numFmtId="0" fontId="52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43" borderId="0" applyNumberFormat="0" applyBorder="0" applyAlignment="0" applyProtection="0"/>
    <xf numFmtId="0" fontId="3" fillId="3" borderId="0" applyNumberFormat="0" applyBorder="0" applyAlignment="0" applyProtection="0"/>
    <xf numFmtId="0" fontId="52" fillId="4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  <xf numFmtId="0" fontId="52" fillId="44" borderId="0" applyNumberFormat="0" applyBorder="0" applyAlignment="0" applyProtection="0"/>
    <xf numFmtId="0" fontId="3" fillId="4" borderId="0" applyNumberFormat="0" applyBorder="0" applyAlignment="0" applyProtection="0"/>
    <xf numFmtId="0" fontId="52" fillId="4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5" borderId="0" applyNumberFormat="0" applyBorder="0" applyAlignment="0" applyProtection="0"/>
    <xf numFmtId="0" fontId="52" fillId="45" borderId="0" applyNumberFormat="0" applyBorder="0" applyAlignment="0" applyProtection="0"/>
    <xf numFmtId="0" fontId="3" fillId="5" borderId="0" applyNumberFormat="0" applyBorder="0" applyAlignment="0" applyProtection="0"/>
    <xf numFmtId="0" fontId="52" fillId="4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" fillId="6" borderId="0" applyNumberFormat="0" applyBorder="0" applyAlignment="0" applyProtection="0"/>
    <xf numFmtId="0" fontId="52" fillId="46" borderId="0" applyNumberFormat="0" applyBorder="0" applyAlignment="0" applyProtection="0"/>
    <xf numFmtId="0" fontId="3" fillId="6" borderId="0" applyNumberFormat="0" applyBorder="0" applyAlignment="0" applyProtection="0"/>
    <xf numFmtId="0" fontId="52" fillId="4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" fillId="7" borderId="0" applyNumberFormat="0" applyBorder="0" applyAlignment="0" applyProtection="0"/>
    <xf numFmtId="0" fontId="52" fillId="47" borderId="0" applyNumberFormat="0" applyBorder="0" applyAlignment="0" applyProtection="0"/>
    <xf numFmtId="0" fontId="3" fillId="7" borderId="0" applyNumberFormat="0" applyBorder="0" applyAlignment="0" applyProtection="0"/>
    <xf numFmtId="0" fontId="52" fillId="47" borderId="0" applyNumberFormat="0" applyBorder="0" applyAlignment="0" applyProtection="0"/>
    <xf numFmtId="0" fontId="6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9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5" borderId="0" applyNumberFormat="0" applyBorder="0" applyAlignment="0" applyProtection="0"/>
    <xf numFmtId="0" fontId="3" fillId="5" borderId="0" applyNumberFormat="0" applyBorder="0" applyAlignment="0" applyProtection="0"/>
    <xf numFmtId="0" fontId="6" fillId="8" borderId="0" applyNumberFormat="0" applyBorder="0" applyAlignment="0" applyProtection="0"/>
    <xf numFmtId="0" fontId="3" fillId="8" borderId="0" applyNumberFormat="0" applyBorder="0" applyAlignment="0" applyProtection="0"/>
    <xf numFmtId="0" fontId="6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8" borderId="0" applyNumberFormat="0" applyBorder="0" applyAlignment="0" applyProtection="0"/>
    <xf numFmtId="0" fontId="52" fillId="48" borderId="0" applyNumberFormat="0" applyBorder="0" applyAlignment="0" applyProtection="0"/>
    <xf numFmtId="0" fontId="3" fillId="8" borderId="0" applyNumberFormat="0" applyBorder="0" applyAlignment="0" applyProtection="0"/>
    <xf numFmtId="0" fontId="52" fillId="4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" fillId="9" borderId="0" applyNumberFormat="0" applyBorder="0" applyAlignment="0" applyProtection="0"/>
    <xf numFmtId="0" fontId="52" fillId="49" borderId="0" applyNumberFormat="0" applyBorder="0" applyAlignment="0" applyProtection="0"/>
    <xf numFmtId="0" fontId="3" fillId="9" borderId="0" applyNumberFormat="0" applyBorder="0" applyAlignment="0" applyProtection="0"/>
    <xf numFmtId="0" fontId="52" fillId="4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11" borderId="0" applyNumberFormat="0" applyBorder="0" applyAlignment="0" applyProtection="0"/>
    <xf numFmtId="0" fontId="52" fillId="50" borderId="0" applyNumberFormat="0" applyBorder="0" applyAlignment="0" applyProtection="0"/>
    <xf numFmtId="0" fontId="3" fillId="11" borderId="0" applyNumberFormat="0" applyBorder="0" applyAlignment="0" applyProtection="0"/>
    <xf numFmtId="0" fontId="52" fillId="5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5" borderId="0" applyNumberFormat="0" applyBorder="0" applyAlignment="0" applyProtection="0"/>
    <xf numFmtId="0" fontId="52" fillId="51" borderId="0" applyNumberFormat="0" applyBorder="0" applyAlignment="0" applyProtection="0"/>
    <xf numFmtId="0" fontId="3" fillId="5" borderId="0" applyNumberFormat="0" applyBorder="0" applyAlignment="0" applyProtection="0"/>
    <xf numFmtId="0" fontId="52" fillId="5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8" borderId="0" applyNumberFormat="0" applyBorder="0" applyAlignment="0" applyProtection="0"/>
    <xf numFmtId="0" fontId="52" fillId="52" borderId="0" applyNumberFormat="0" applyBorder="0" applyAlignment="0" applyProtection="0"/>
    <xf numFmtId="0" fontId="3" fillId="8" borderId="0" applyNumberFormat="0" applyBorder="0" applyAlignment="0" applyProtection="0"/>
    <xf numFmtId="0" fontId="52" fillId="5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12" borderId="0" applyNumberFormat="0" applyBorder="0" applyAlignment="0" applyProtection="0"/>
    <xf numFmtId="0" fontId="52" fillId="53" borderId="0" applyNumberFormat="0" applyBorder="0" applyAlignment="0" applyProtection="0"/>
    <xf numFmtId="0" fontId="3" fillId="12" borderId="0" applyNumberFormat="0" applyBorder="0" applyAlignment="0" applyProtection="0"/>
    <xf numFmtId="0" fontId="52" fillId="5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3" fillId="54" borderId="0" applyNumberFormat="0" applyBorder="0" applyAlignment="0" applyProtection="0"/>
    <xf numFmtId="0" fontId="7" fillId="14" borderId="0" applyNumberFormat="0" applyBorder="0" applyAlignment="0" applyProtection="0"/>
    <xf numFmtId="0" fontId="53" fillId="5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3" fillId="55" borderId="0" applyNumberFormat="0" applyBorder="0" applyAlignment="0" applyProtection="0"/>
    <xf numFmtId="0" fontId="7" fillId="9" borderId="0" applyNumberFormat="0" applyBorder="0" applyAlignment="0" applyProtection="0"/>
    <xf numFmtId="0" fontId="53" fillId="5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3" fillId="56" borderId="0" applyNumberFormat="0" applyBorder="0" applyAlignment="0" applyProtection="0"/>
    <xf numFmtId="0" fontId="7" fillId="11" borderId="0" applyNumberFormat="0" applyBorder="0" applyAlignment="0" applyProtection="0"/>
    <xf numFmtId="0" fontId="53" fillId="5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3" fillId="57" borderId="0" applyNumberFormat="0" applyBorder="0" applyAlignment="0" applyProtection="0"/>
    <xf numFmtId="0" fontId="7" fillId="15" borderId="0" applyNumberFormat="0" applyBorder="0" applyAlignment="0" applyProtection="0"/>
    <xf numFmtId="0" fontId="53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3" fillId="58" borderId="0" applyNumberFormat="0" applyBorder="0" applyAlignment="0" applyProtection="0"/>
    <xf numFmtId="0" fontId="7" fillId="16" borderId="0" applyNumberFormat="0" applyBorder="0" applyAlignment="0" applyProtection="0"/>
    <xf numFmtId="0" fontId="53" fillId="5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3" fillId="59" borderId="0" applyNumberFormat="0" applyBorder="0" applyAlignment="0" applyProtection="0"/>
    <xf numFmtId="0" fontId="7" fillId="17" borderId="0" applyNumberFormat="0" applyBorder="0" applyAlignment="0" applyProtection="0"/>
    <xf numFmtId="0" fontId="53" fillId="5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4" fillId="60" borderId="0" applyNumberFormat="0" applyBorder="0" applyAlignment="0" applyProtection="0"/>
    <xf numFmtId="0" fontId="9" fillId="4" borderId="0" applyNumberFormat="0" applyBorder="0" applyAlignment="0" applyProtection="0"/>
    <xf numFmtId="0" fontId="54" fillId="60" borderId="0" applyNumberFormat="0" applyBorder="0" applyAlignment="0" applyProtection="0"/>
    <xf numFmtId="0" fontId="10" fillId="22" borderId="1" applyNumberFormat="0" applyAlignment="0" applyProtection="0"/>
    <xf numFmtId="0" fontId="10" fillId="22" borderId="1" applyNumberFormat="0" applyAlignment="0" applyProtection="0"/>
    <xf numFmtId="0" fontId="10" fillId="22" borderId="1" applyNumberFormat="0" applyAlignment="0" applyProtection="0"/>
    <xf numFmtId="0" fontId="55" fillId="61" borderId="14" applyNumberFormat="0" applyAlignment="0" applyProtection="0"/>
    <xf numFmtId="0" fontId="10" fillId="22" borderId="1" applyNumberFormat="0" applyAlignment="0" applyProtection="0"/>
    <xf numFmtId="0" fontId="55" fillId="61" borderId="14" applyNumberFormat="0" applyAlignment="0" applyProtection="0"/>
    <xf numFmtId="0" fontId="11" fillId="23" borderId="2" applyNumberFormat="0" applyAlignment="0" applyProtection="0"/>
    <xf numFmtId="0" fontId="11" fillId="23" borderId="2" applyNumberFormat="0" applyAlignment="0" applyProtection="0"/>
    <xf numFmtId="0" fontId="56" fillId="62" borderId="15" applyNumberFormat="0" applyAlignment="0" applyProtection="0"/>
    <xf numFmtId="0" fontId="11" fillId="23" borderId="2" applyNumberFormat="0" applyAlignment="0" applyProtection="0"/>
    <xf numFmtId="0" fontId="56" fillId="62" borderId="15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57" fillId="0" borderId="16" applyNumberFormat="0" applyFill="0" applyAlignment="0" applyProtection="0"/>
    <xf numFmtId="0" fontId="12" fillId="0" borderId="3" applyNumberFormat="0" applyFill="0" applyAlignment="0" applyProtection="0"/>
    <xf numFmtId="0" fontId="57" fillId="0" borderId="16" applyNumberFormat="0" applyFill="0" applyAlignment="0" applyProtection="0"/>
    <xf numFmtId="0" fontId="11" fillId="23" borderId="2" applyNumberFormat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24" borderId="0" applyNumberFormat="0" applyFont="0" applyFill="0" applyBorder="0" applyProtection="0">
      <alignment horizontal="left"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3" fillId="63" borderId="0" applyNumberFormat="0" applyBorder="0" applyAlignment="0" applyProtection="0"/>
    <xf numFmtId="0" fontId="7" fillId="19" borderId="0" applyNumberFormat="0" applyBorder="0" applyAlignment="0" applyProtection="0"/>
    <xf numFmtId="0" fontId="53" fillId="63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3" fillId="64" borderId="0" applyNumberFormat="0" applyBorder="0" applyAlignment="0" applyProtection="0"/>
    <xf numFmtId="0" fontId="7" fillId="20" borderId="0" applyNumberFormat="0" applyBorder="0" applyAlignment="0" applyProtection="0"/>
    <xf numFmtId="0" fontId="53" fillId="6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3" fillId="65" borderId="0" applyNumberFormat="0" applyBorder="0" applyAlignment="0" applyProtection="0"/>
    <xf numFmtId="0" fontId="7" fillId="21" borderId="0" applyNumberFormat="0" applyBorder="0" applyAlignment="0" applyProtection="0"/>
    <xf numFmtId="0" fontId="53" fillId="6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3" fillId="66" borderId="0" applyNumberFormat="0" applyBorder="0" applyAlignment="0" applyProtection="0"/>
    <xf numFmtId="0" fontId="7" fillId="15" borderId="0" applyNumberFormat="0" applyBorder="0" applyAlignment="0" applyProtection="0"/>
    <xf numFmtId="0" fontId="53" fillId="6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3" fillId="67" borderId="0" applyNumberFormat="0" applyBorder="0" applyAlignment="0" applyProtection="0"/>
    <xf numFmtId="0" fontId="7" fillId="16" borderId="0" applyNumberFormat="0" applyBorder="0" applyAlignment="0" applyProtection="0"/>
    <xf numFmtId="0" fontId="53" fillId="6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3" fillId="68" borderId="0" applyNumberFormat="0" applyBorder="0" applyAlignment="0" applyProtection="0"/>
    <xf numFmtId="0" fontId="7" fillId="18" borderId="0" applyNumberFormat="0" applyBorder="0" applyAlignment="0" applyProtection="0"/>
    <xf numFmtId="0" fontId="53" fillId="68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58" fillId="69" borderId="14" applyNumberFormat="0" applyAlignment="0" applyProtection="0"/>
    <xf numFmtId="0" fontId="15" fillId="7" borderId="1" applyNumberFormat="0" applyAlignment="0" applyProtection="0"/>
    <xf numFmtId="0" fontId="58" fillId="69" borderId="14" applyNumberFormat="0" applyAlignment="0" applyProtection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16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177" fontId="18" fillId="25" borderId="0">
      <alignment horizontal="left" vertical="top"/>
    </xf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9" fillId="70" borderId="0" applyNumberFormat="0" applyBorder="0" applyAlignment="0" applyProtection="0"/>
    <xf numFmtId="0" fontId="59" fillId="70" borderId="0" applyNumberFormat="0" applyBorder="0" applyAlignment="0" applyProtection="0"/>
    <xf numFmtId="0" fontId="22" fillId="25" borderId="0">
      <alignment horizontal="left" wrapText="1" indent="2"/>
    </xf>
    <xf numFmtId="0" fontId="15" fillId="7" borderId="1" applyNumberFormat="0" applyAlignment="0" applyProtection="0"/>
    <xf numFmtId="0" fontId="12" fillId="0" borderId="3" applyNumberFormat="0" applyFill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2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9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26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0" fontId="4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0" fontId="4" fillId="0" borderId="0">
      <alignment vertical="top"/>
    </xf>
    <xf numFmtId="0" fontId="4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39" fontId="27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27" fillId="0" borderId="0"/>
    <xf numFmtId="0" fontId="4" fillId="0" borderId="0"/>
    <xf numFmtId="39" fontId="27" fillId="0" borderId="0"/>
    <xf numFmtId="0" fontId="4" fillId="0" borderId="0"/>
    <xf numFmtId="37" fontId="44" fillId="0" borderId="0"/>
    <xf numFmtId="0" fontId="28" fillId="0" borderId="0"/>
    <xf numFmtId="0" fontId="26" fillId="10" borderId="7" applyNumberFormat="0" applyFont="0" applyAlignment="0" applyProtection="0"/>
    <xf numFmtId="0" fontId="26" fillId="10" borderId="7" applyNumberFormat="0" applyFont="0" applyAlignment="0" applyProtection="0"/>
    <xf numFmtId="0" fontId="52" fillId="72" borderId="17" applyNumberFormat="0" applyFont="0" applyAlignment="0" applyProtection="0"/>
    <xf numFmtId="0" fontId="26" fillId="10" borderId="7" applyNumberFormat="0" applyFont="0" applyAlignment="0" applyProtection="0"/>
    <xf numFmtId="0" fontId="52" fillId="72" borderId="17" applyNumberFormat="0" applyFont="0" applyAlignment="0" applyProtection="0"/>
    <xf numFmtId="0" fontId="26" fillId="10" borderId="7" applyNumberFormat="0" applyFont="0" applyAlignment="0" applyProtection="0"/>
    <xf numFmtId="0" fontId="29" fillId="22" borderId="8" applyNumberFormat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8" fillId="3" borderId="0" applyNumberFormat="0" applyBorder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0" fontId="62" fillId="61" borderId="18" applyNumberFormat="0" applyAlignment="0" applyProtection="0"/>
    <xf numFmtId="0" fontId="29" fillId="22" borderId="8" applyNumberFormat="0" applyAlignment="0" applyProtection="0"/>
    <xf numFmtId="0" fontId="62" fillId="61" borderId="18" applyNumberFormat="0" applyAlignment="0" applyProtection="0"/>
    <xf numFmtId="4" fontId="30" fillId="26" borderId="9" applyNumberFormat="0" applyProtection="0">
      <alignment vertical="center"/>
    </xf>
    <xf numFmtId="4" fontId="31" fillId="26" borderId="9" applyNumberFormat="0" applyProtection="0">
      <alignment vertical="center"/>
    </xf>
    <xf numFmtId="4" fontId="32" fillId="26" borderId="9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8" borderId="9" applyNumberFormat="0" applyProtection="0">
      <alignment horizontal="right" vertical="center"/>
    </xf>
    <xf numFmtId="4" fontId="32" fillId="29" borderId="9" applyNumberFormat="0" applyProtection="0">
      <alignment horizontal="right" vertical="center"/>
    </xf>
    <xf numFmtId="4" fontId="32" fillId="30" borderId="9" applyNumberFormat="0" applyProtection="0">
      <alignment horizontal="right" vertical="center"/>
    </xf>
    <xf numFmtId="4" fontId="32" fillId="31" borderId="9" applyNumberFormat="0" applyProtection="0">
      <alignment horizontal="right" vertical="center"/>
    </xf>
    <xf numFmtId="4" fontId="32" fillId="32" borderId="9" applyNumberFormat="0" applyProtection="0">
      <alignment horizontal="right" vertical="center"/>
    </xf>
    <xf numFmtId="4" fontId="32" fillId="33" borderId="9" applyNumberFormat="0" applyProtection="0">
      <alignment horizontal="right" vertical="center"/>
    </xf>
    <xf numFmtId="4" fontId="32" fillId="34" borderId="9" applyNumberFormat="0" applyProtection="0">
      <alignment horizontal="right" vertical="center"/>
    </xf>
    <xf numFmtId="4" fontId="32" fillId="35" borderId="9" applyNumberFormat="0" applyProtection="0">
      <alignment horizontal="right" vertical="center"/>
    </xf>
    <xf numFmtId="4" fontId="32" fillId="36" borderId="9" applyNumberFormat="0" applyProtection="0">
      <alignment horizontal="right" vertical="center"/>
    </xf>
    <xf numFmtId="4" fontId="30" fillId="37" borderId="10" applyNumberFormat="0" applyProtection="0">
      <alignment horizontal="left" vertical="center" indent="1"/>
    </xf>
    <xf numFmtId="4" fontId="30" fillId="38" borderId="0" applyNumberFormat="0" applyProtection="0">
      <alignment horizontal="left" vertical="center" indent="1"/>
    </xf>
    <xf numFmtId="4" fontId="30" fillId="27" borderId="0" applyNumberFormat="0" applyProtection="0">
      <alignment horizontal="left" vertical="center" indent="1"/>
    </xf>
    <xf numFmtId="4" fontId="32" fillId="38" borderId="9" applyNumberFormat="0" applyProtection="0">
      <alignment horizontal="right" vertical="center"/>
    </xf>
    <xf numFmtId="4" fontId="16" fillId="38" borderId="0" applyNumberFormat="0" applyProtection="0">
      <alignment horizontal="left" vertical="center" indent="1"/>
    </xf>
    <xf numFmtId="4" fontId="16" fillId="38" borderId="0" applyNumberFormat="0" applyProtection="0">
      <alignment horizontal="left" vertical="center" indent="1"/>
    </xf>
    <xf numFmtId="4" fontId="16" fillId="38" borderId="0" applyNumberFormat="0" applyProtection="0">
      <alignment horizontal="left" vertical="center" indent="1"/>
    </xf>
    <xf numFmtId="4" fontId="16" fillId="27" borderId="0" applyNumberFormat="0" applyProtection="0">
      <alignment horizontal="left" vertical="center" indent="1"/>
    </xf>
    <xf numFmtId="4" fontId="16" fillId="27" borderId="0" applyNumberFormat="0" applyProtection="0">
      <alignment horizontal="left" vertical="center" indent="1"/>
    </xf>
    <xf numFmtId="4" fontId="16" fillId="27" borderId="0" applyNumberFormat="0" applyProtection="0">
      <alignment horizontal="left" vertical="center" indent="1"/>
    </xf>
    <xf numFmtId="4" fontId="32" fillId="39" borderId="9" applyNumberFormat="0" applyProtection="0">
      <alignment vertical="center"/>
    </xf>
    <xf numFmtId="4" fontId="33" fillId="39" borderId="9" applyNumberFormat="0" applyProtection="0">
      <alignment vertical="center"/>
    </xf>
    <xf numFmtId="4" fontId="30" fillId="38" borderId="11" applyNumberFormat="0" applyProtection="0">
      <alignment horizontal="left" vertical="center" indent="1"/>
    </xf>
    <xf numFmtId="4" fontId="32" fillId="39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0" fillId="38" borderId="9" applyNumberFormat="0" applyProtection="0">
      <alignment horizontal="left" vertical="center" indent="1"/>
    </xf>
    <xf numFmtId="4" fontId="34" fillId="40" borderId="11" applyNumberFormat="0" applyProtection="0">
      <alignment horizontal="left" vertical="center" indent="1"/>
    </xf>
    <xf numFmtId="4" fontId="35" fillId="39" borderId="9" applyNumberFormat="0" applyProtection="0">
      <alignment horizontal="right" vertical="center"/>
    </xf>
    <xf numFmtId="40" fontId="23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60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5" fillId="0" borderId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5" fillId="0" borderId="0" applyFill="0" applyBorder="0" applyAlignment="0" applyProtection="0"/>
    <xf numFmtId="167" fontId="25" fillId="0" borderId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0"/>
    <xf numFmtId="0" fontId="36" fillId="0" borderId="0"/>
    <xf numFmtId="0" fontId="37" fillId="25" borderId="0">
      <alignment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9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65" fillId="0" borderId="19" applyNumberFormat="0" applyFill="0" applyAlignment="0" applyProtection="0"/>
    <xf numFmtId="0" fontId="19" fillId="0" borderId="4" applyNumberFormat="0" applyFill="0" applyAlignment="0" applyProtection="0"/>
    <xf numFmtId="0" fontId="65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7" fillId="0" borderId="20" applyNumberFormat="0" applyFill="0" applyAlignment="0" applyProtection="0"/>
    <xf numFmtId="0" fontId="20" fillId="0" borderId="5" applyNumberFormat="0" applyFill="0" applyAlignment="0" applyProtection="0"/>
    <xf numFmtId="0" fontId="67" fillId="0" borderId="20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8" fillId="0" borderId="21" applyNumberFormat="0" applyFill="0" applyAlignment="0" applyProtection="0"/>
    <xf numFmtId="0" fontId="21" fillId="0" borderId="6" applyNumberFormat="0" applyFill="0" applyAlignment="0" applyProtection="0"/>
    <xf numFmtId="0" fontId="68" fillId="0" borderId="2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69" fillId="0" borderId="22" applyNumberFormat="0" applyFill="0" applyAlignment="0" applyProtection="0"/>
    <xf numFmtId="0" fontId="41" fillId="0" borderId="12" applyNumberFormat="0" applyFill="0" applyAlignment="0" applyProtection="0"/>
    <xf numFmtId="0" fontId="69" fillId="0" borderId="22" applyNumberFormat="0" applyFill="0" applyAlignment="0" applyProtection="0"/>
    <xf numFmtId="38" fontId="42" fillId="0" borderId="0" applyNumberFormat="0" applyBorder="0" applyAlignment="0">
      <protection locked="0"/>
    </xf>
    <xf numFmtId="40" fontId="23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/>
    <xf numFmtId="0" fontId="59" fillId="70" borderId="0" applyNumberFormat="0" applyBorder="0" applyAlignment="0" applyProtection="0"/>
    <xf numFmtId="0" fontId="61" fillId="71" borderId="0" applyNumberFormat="0" applyBorder="0" applyAlignment="0" applyProtection="0"/>
    <xf numFmtId="0" fontId="2" fillId="72" borderId="17" applyNumberFormat="0" applyFont="0" applyAlignment="0" applyProtection="0"/>
    <xf numFmtId="0" fontId="2" fillId="42" borderId="0" applyNumberFormat="0" applyBorder="0" applyAlignment="0" applyProtection="0"/>
    <xf numFmtId="0" fontId="2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9" borderId="0" applyNumberFormat="0" applyBorder="0" applyAlignment="0" applyProtection="0"/>
    <xf numFmtId="0" fontId="2" fillId="44" borderId="0" applyNumberFormat="0" applyBorder="0" applyAlignment="0" applyProtection="0"/>
    <xf numFmtId="0" fontId="2" fillId="50" borderId="0" applyNumberFormat="0" applyBorder="0" applyAlignment="0" applyProtection="0"/>
    <xf numFmtId="0" fontId="2" fillId="45" borderId="0" applyNumberFormat="0" applyBorder="0" applyAlignment="0" applyProtection="0"/>
    <xf numFmtId="0" fontId="2" fillId="51" borderId="0" applyNumberFormat="0" applyBorder="0" applyAlignment="0" applyProtection="0"/>
    <xf numFmtId="0" fontId="2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5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99" fillId="0" borderId="0" applyAlignment="0"/>
    <xf numFmtId="164" fontId="99" fillId="0" borderId="0" applyFont="0" applyFill="0" applyBorder="0" applyAlignment="0" applyProtection="0"/>
    <xf numFmtId="39" fontId="100" fillId="0" borderId="0" applyNumberFormat="0" applyFill="0" applyBorder="0" applyAlignment="0" applyProtection="0"/>
  </cellStyleXfs>
  <cellXfs count="173">
    <xf numFmtId="39" fontId="0" fillId="0" borderId="0" xfId="0"/>
    <xf numFmtId="0" fontId="45" fillId="0" borderId="0" xfId="462" applyFont="1" applyAlignment="1">
      <alignment vertical="center"/>
    </xf>
    <xf numFmtId="0" fontId="46" fillId="41" borderId="0" xfId="462" applyFont="1" applyFill="1" applyAlignment="1">
      <alignment horizontal="center" vertical="center" wrapText="1"/>
    </xf>
    <xf numFmtId="0" fontId="47" fillId="0" borderId="0" xfId="462" applyFont="1" applyAlignment="1">
      <alignment horizontal="center"/>
    </xf>
    <xf numFmtId="0" fontId="4" fillId="0" borderId="0" xfId="462"/>
    <xf numFmtId="0" fontId="49" fillId="0" borderId="0" xfId="462" applyFont="1"/>
    <xf numFmtId="184" fontId="4" fillId="0" borderId="0" xfId="462" applyNumberFormat="1" applyAlignment="1">
      <alignment vertical="center"/>
    </xf>
    <xf numFmtId="184" fontId="4" fillId="0" borderId="0" xfId="462" applyNumberFormat="1"/>
    <xf numFmtId="0" fontId="47" fillId="0" borderId="0" xfId="462" applyFont="1"/>
    <xf numFmtId="0" fontId="48" fillId="0" borderId="0" xfId="462" applyFont="1"/>
    <xf numFmtId="0" fontId="14" fillId="0" borderId="0" xfId="462" applyFont="1"/>
    <xf numFmtId="0" fontId="46" fillId="0" borderId="0" xfId="462" applyFont="1" applyAlignment="1">
      <alignment vertical="center"/>
    </xf>
    <xf numFmtId="0" fontId="50" fillId="0" borderId="0" xfId="462" applyFont="1" applyAlignment="1">
      <alignment vertical="center"/>
    </xf>
    <xf numFmtId="0" fontId="4" fillId="0" borderId="0" xfId="462" applyAlignment="1">
      <alignment vertical="center"/>
    </xf>
    <xf numFmtId="184" fontId="72" fillId="0" borderId="23" xfId="462" applyNumberFormat="1" applyFont="1" applyBorder="1" applyAlignment="1">
      <alignment horizontal="center"/>
    </xf>
    <xf numFmtId="37" fontId="74" fillId="73" borderId="30" xfId="463" applyFont="1" applyFill="1" applyBorder="1" applyAlignment="1">
      <alignment horizontal="left"/>
    </xf>
    <xf numFmtId="0" fontId="70" fillId="0" borderId="30" xfId="462" applyFont="1" applyBorder="1" applyAlignment="1">
      <alignment horizontal="center" vertical="center"/>
    </xf>
    <xf numFmtId="0" fontId="70" fillId="41" borderId="0" xfId="462" applyFont="1" applyFill="1" applyAlignment="1">
      <alignment horizontal="left" vertical="center" wrapText="1"/>
    </xf>
    <xf numFmtId="185" fontId="70" fillId="41" borderId="25" xfId="462" applyNumberFormat="1" applyFont="1" applyFill="1" applyBorder="1" applyAlignment="1">
      <alignment vertical="center"/>
    </xf>
    <xf numFmtId="0" fontId="74" fillId="0" borderId="0" xfId="462" applyFont="1" applyAlignment="1">
      <alignment vertical="center"/>
    </xf>
    <xf numFmtId="0" fontId="75" fillId="0" borderId="0" xfId="462" applyFont="1"/>
    <xf numFmtId="185" fontId="70" fillId="74" borderId="25" xfId="462" applyNumberFormat="1" applyFont="1" applyFill="1" applyBorder="1" applyAlignment="1">
      <alignment vertical="center"/>
    </xf>
    <xf numFmtId="40" fontId="4" fillId="0" borderId="0" xfId="516" applyFont="1" applyAlignment="1">
      <alignment vertical="center"/>
    </xf>
    <xf numFmtId="40" fontId="4" fillId="0" borderId="0" xfId="516" applyFont="1"/>
    <xf numFmtId="184" fontId="72" fillId="75" borderId="23" xfId="462" applyNumberFormat="1" applyFont="1" applyFill="1" applyBorder="1" applyAlignment="1">
      <alignment horizontal="left"/>
    </xf>
    <xf numFmtId="184" fontId="73" fillId="75" borderId="23" xfId="462" applyNumberFormat="1" applyFont="1" applyFill="1" applyBorder="1" applyAlignment="1">
      <alignment horizontal="left"/>
    </xf>
    <xf numFmtId="0" fontId="70" fillId="74" borderId="0" xfId="462" applyFont="1" applyFill="1" applyAlignment="1">
      <alignment horizontal="left" vertical="center" wrapText="1"/>
    </xf>
    <xf numFmtId="184" fontId="72" fillId="0" borderId="0" xfId="462" applyNumberFormat="1" applyFont="1" applyAlignment="1">
      <alignment vertical="center"/>
    </xf>
    <xf numFmtId="40" fontId="72" fillId="0" borderId="23" xfId="516" applyFont="1" applyBorder="1" applyAlignment="1">
      <alignment horizontal="center"/>
    </xf>
    <xf numFmtId="40" fontId="72" fillId="75" borderId="23" xfId="516" applyFont="1" applyFill="1" applyBorder="1" applyAlignment="1">
      <alignment horizontal="left"/>
    </xf>
    <xf numFmtId="40" fontId="47" fillId="0" borderId="0" xfId="516" applyFont="1" applyAlignment="1">
      <alignment horizontal="center"/>
    </xf>
    <xf numFmtId="38" fontId="72" fillId="75" borderId="25" xfId="516" applyNumberFormat="1" applyFont="1" applyFill="1" applyBorder="1" applyAlignment="1">
      <alignment horizontal="right"/>
    </xf>
    <xf numFmtId="40" fontId="48" fillId="0" borderId="0" xfId="516" applyFont="1"/>
    <xf numFmtId="38" fontId="73" fillId="75" borderId="25" xfId="516" applyNumberFormat="1" applyFont="1" applyFill="1" applyBorder="1" applyAlignment="1">
      <alignment horizontal="right"/>
    </xf>
    <xf numFmtId="185" fontId="78" fillId="74" borderId="23" xfId="462" applyNumberFormat="1" applyFont="1" applyFill="1" applyBorder="1" applyAlignment="1">
      <alignment vertical="center"/>
    </xf>
    <xf numFmtId="0" fontId="72" fillId="0" borderId="0" xfId="462" applyFont="1" applyAlignment="1">
      <alignment horizontal="center" vertical="center"/>
    </xf>
    <xf numFmtId="38" fontId="72" fillId="75" borderId="23" xfId="516" applyNumberFormat="1" applyFont="1" applyFill="1" applyBorder="1" applyAlignment="1">
      <alignment horizontal="right"/>
    </xf>
    <xf numFmtId="39" fontId="83" fillId="0" borderId="0" xfId="0" applyFont="1"/>
    <xf numFmtId="39" fontId="84" fillId="0" borderId="0" xfId="0" applyFont="1"/>
    <xf numFmtId="39" fontId="85" fillId="0" borderId="0" xfId="0" applyFont="1"/>
    <xf numFmtId="39" fontId="14" fillId="0" borderId="0" xfId="0" applyFont="1"/>
    <xf numFmtId="0" fontId="86" fillId="75" borderId="0" xfId="682" applyFont="1" applyFill="1"/>
    <xf numFmtId="0" fontId="87" fillId="75" borderId="0" xfId="682" applyFont="1" applyFill="1"/>
    <xf numFmtId="0" fontId="88" fillId="75" borderId="0" xfId="682" applyFont="1" applyFill="1"/>
    <xf numFmtId="0" fontId="89" fillId="75" borderId="0" xfId="682" applyFont="1" applyFill="1"/>
    <xf numFmtId="39" fontId="90" fillId="75" borderId="0" xfId="0" applyFont="1" applyFill="1"/>
    <xf numFmtId="39" fontId="91" fillId="75" borderId="0" xfId="0" applyFont="1" applyFill="1"/>
    <xf numFmtId="40" fontId="45" fillId="0" borderId="0" xfId="516" applyFont="1" applyAlignment="1">
      <alignment vertical="center"/>
    </xf>
    <xf numFmtId="186" fontId="4" fillId="0" borderId="0" xfId="462" applyNumberFormat="1"/>
    <xf numFmtId="49" fontId="93" fillId="0" borderId="0" xfId="0" applyNumberFormat="1" applyFont="1" applyAlignment="1">
      <alignment vertical="top" wrapText="1"/>
    </xf>
    <xf numFmtId="0" fontId="94" fillId="0" borderId="0" xfId="682" applyFont="1" applyAlignment="1">
      <alignment vertical="center" wrapText="1"/>
    </xf>
    <xf numFmtId="0" fontId="96" fillId="75" borderId="0" xfId="682" applyFont="1" applyFill="1"/>
    <xf numFmtId="39" fontId="94" fillId="0" borderId="0" xfId="0" applyFont="1"/>
    <xf numFmtId="0" fontId="46" fillId="75" borderId="34" xfId="682" applyFont="1" applyFill="1" applyBorder="1" applyAlignment="1">
      <alignment horizontal="center" vertical="center"/>
    </xf>
    <xf numFmtId="0" fontId="46" fillId="75" borderId="35" xfId="682" applyFont="1" applyFill="1" applyBorder="1" applyAlignment="1">
      <alignment horizontal="center" vertical="center"/>
    </xf>
    <xf numFmtId="3" fontId="45" fillId="75" borderId="34" xfId="682" applyNumberFormat="1" applyFont="1" applyFill="1" applyBorder="1" applyAlignment="1">
      <alignment horizontal="center" vertical="center"/>
    </xf>
    <xf numFmtId="0" fontId="46" fillId="75" borderId="41" xfId="682" applyFont="1" applyFill="1" applyBorder="1"/>
    <xf numFmtId="0" fontId="98" fillId="75" borderId="40" xfId="682" applyFont="1" applyFill="1" applyBorder="1" applyAlignment="1">
      <alignment horizontal="center" vertical="center"/>
    </xf>
    <xf numFmtId="3" fontId="98" fillId="75" borderId="40" xfId="682" applyNumberFormat="1" applyFont="1" applyFill="1" applyBorder="1" applyAlignment="1">
      <alignment horizontal="center" vertical="center"/>
    </xf>
    <xf numFmtId="2" fontId="45" fillId="75" borderId="42" xfId="682" applyNumberFormat="1" applyFont="1" applyFill="1" applyBorder="1" applyAlignment="1">
      <alignment horizontal="center"/>
    </xf>
    <xf numFmtId="0" fontId="45" fillId="75" borderId="40" xfId="682" applyFont="1" applyFill="1" applyBorder="1" applyAlignment="1">
      <alignment horizontal="center" vertical="center"/>
    </xf>
    <xf numFmtId="3" fontId="45" fillId="75" borderId="40" xfId="682" applyNumberFormat="1" applyFont="1" applyFill="1" applyBorder="1" applyAlignment="1">
      <alignment horizontal="center" vertical="center"/>
    </xf>
    <xf numFmtId="0" fontId="45" fillId="75" borderId="42" xfId="682" applyFont="1" applyFill="1" applyBorder="1"/>
    <xf numFmtId="0" fontId="45" fillId="75" borderId="38" xfId="682" applyFont="1" applyFill="1" applyBorder="1" applyAlignment="1">
      <alignment horizontal="center" vertical="center"/>
    </xf>
    <xf numFmtId="0" fontId="45" fillId="75" borderId="13" xfId="682" applyFont="1" applyFill="1" applyBorder="1" applyAlignment="1">
      <alignment horizontal="center" vertical="center"/>
    </xf>
    <xf numFmtId="4" fontId="45" fillId="75" borderId="13" xfId="682" applyNumberFormat="1" applyFont="1" applyFill="1" applyBorder="1" applyAlignment="1">
      <alignment horizontal="center" vertical="center"/>
    </xf>
    <xf numFmtId="3" fontId="45" fillId="75" borderId="38" xfId="682" applyNumberFormat="1" applyFont="1" applyFill="1" applyBorder="1" applyAlignment="1">
      <alignment horizontal="center" vertical="center"/>
    </xf>
    <xf numFmtId="0" fontId="45" fillId="75" borderId="43" xfId="682" applyFont="1" applyFill="1" applyBorder="1"/>
    <xf numFmtId="0" fontId="45" fillId="75" borderId="34" xfId="682" applyFont="1" applyFill="1" applyBorder="1" applyAlignment="1">
      <alignment horizontal="center" vertical="center"/>
    </xf>
    <xf numFmtId="0" fontId="45" fillId="75" borderId="35" xfId="682" applyFont="1" applyFill="1" applyBorder="1" applyAlignment="1">
      <alignment horizontal="center" vertical="center"/>
    </xf>
    <xf numFmtId="0" fontId="45" fillId="75" borderId="41" xfId="682" applyFont="1" applyFill="1" applyBorder="1" applyAlignment="1">
      <alignment horizontal="center"/>
    </xf>
    <xf numFmtId="4" fontId="45" fillId="75" borderId="35" xfId="682" applyNumberFormat="1" applyFont="1" applyFill="1" applyBorder="1" applyAlignment="1">
      <alignment horizontal="center" vertical="center"/>
    </xf>
    <xf numFmtId="0" fontId="45" fillId="75" borderId="41" xfId="682" applyFont="1" applyFill="1" applyBorder="1"/>
    <xf numFmtId="0" fontId="45" fillId="75" borderId="46" xfId="682" applyFont="1" applyFill="1" applyBorder="1" applyAlignment="1">
      <alignment horizontal="center" vertical="center"/>
    </xf>
    <xf numFmtId="0" fontId="45" fillId="75" borderId="0" xfId="682" applyFont="1" applyFill="1" applyAlignment="1">
      <alignment horizontal="center" vertical="center"/>
    </xf>
    <xf numFmtId="0" fontId="46" fillId="75" borderId="38" xfId="682" applyFont="1" applyFill="1" applyBorder="1" applyAlignment="1">
      <alignment horizontal="center" vertical="center"/>
    </xf>
    <xf numFmtId="0" fontId="46" fillId="75" borderId="13" xfId="682" applyFont="1" applyFill="1" applyBorder="1" applyAlignment="1">
      <alignment horizontal="center" vertical="center"/>
    </xf>
    <xf numFmtId="0" fontId="46" fillId="75" borderId="43" xfId="682" applyFont="1" applyFill="1" applyBorder="1"/>
    <xf numFmtId="49" fontId="92" fillId="0" borderId="0" xfId="0" applyNumberFormat="1" applyFont="1" applyAlignment="1">
      <alignment horizontal="center" vertical="center" wrapText="1"/>
    </xf>
    <xf numFmtId="0" fontId="71" fillId="76" borderId="26" xfId="462" applyFont="1" applyFill="1" applyBorder="1" applyAlignment="1">
      <alignment horizontal="center"/>
    </xf>
    <xf numFmtId="38" fontId="73" fillId="76" borderId="25" xfId="516" applyNumberFormat="1" applyFont="1" applyFill="1" applyBorder="1" applyAlignment="1">
      <alignment horizontal="right"/>
    </xf>
    <xf numFmtId="0" fontId="82" fillId="76" borderId="26" xfId="462" applyFont="1" applyFill="1" applyBorder="1" applyAlignment="1">
      <alignment horizontal="left" vertical="center"/>
    </xf>
    <xf numFmtId="38" fontId="82" fillId="76" borderId="24" xfId="516" applyNumberFormat="1" applyFont="1" applyFill="1" applyBorder="1" applyAlignment="1">
      <alignment horizontal="right" vertical="center"/>
    </xf>
    <xf numFmtId="0" fontId="56" fillId="78" borderId="27" xfId="462" applyFont="1" applyFill="1" applyBorder="1" applyAlignment="1">
      <alignment horizontal="center" vertical="center" wrapText="1"/>
    </xf>
    <xf numFmtId="0" fontId="56" fillId="78" borderId="28" xfId="462" applyFont="1" applyFill="1" applyBorder="1" applyAlignment="1">
      <alignment horizontal="center" vertical="center" wrapText="1"/>
    </xf>
    <xf numFmtId="0" fontId="56" fillId="78" borderId="29" xfId="462" quotePrefix="1" applyFont="1" applyFill="1" applyBorder="1" applyAlignment="1">
      <alignment horizontal="center" vertical="center" wrapText="1"/>
    </xf>
    <xf numFmtId="0" fontId="74" fillId="78" borderId="0" xfId="462" applyFont="1" applyFill="1" applyAlignment="1">
      <alignment horizontal="center" vertical="center" wrapText="1"/>
    </xf>
    <xf numFmtId="185" fontId="74" fillId="78" borderId="0" xfId="462" applyNumberFormat="1" applyFont="1" applyFill="1" applyAlignment="1">
      <alignment horizontal="center" vertical="center" wrapText="1"/>
    </xf>
    <xf numFmtId="185" fontId="74" fillId="78" borderId="25" xfId="462" applyNumberFormat="1" applyFont="1" applyFill="1" applyBorder="1" applyAlignment="1">
      <alignment vertical="center"/>
    </xf>
    <xf numFmtId="0" fontId="74" fillId="78" borderId="25" xfId="462" applyFont="1" applyFill="1" applyBorder="1" applyAlignment="1">
      <alignment horizontal="center" vertical="center" wrapText="1"/>
    </xf>
    <xf numFmtId="185" fontId="79" fillId="78" borderId="25" xfId="462" applyNumberFormat="1" applyFont="1" applyFill="1" applyBorder="1" applyAlignment="1">
      <alignment vertical="center"/>
    </xf>
    <xf numFmtId="0" fontId="97" fillId="76" borderId="0" xfId="682" applyFont="1" applyFill="1" applyAlignment="1">
      <alignment horizontal="center" vertical="center"/>
    </xf>
    <xf numFmtId="0" fontId="46" fillId="76" borderId="44" xfId="682" applyFont="1" applyFill="1" applyBorder="1" applyAlignment="1">
      <alignment horizontal="center" vertical="center"/>
    </xf>
    <xf numFmtId="15" fontId="46" fillId="76" borderId="36" xfId="682" applyNumberFormat="1" applyFont="1" applyFill="1" applyBorder="1" applyAlignment="1">
      <alignment horizontal="centerContinuous" vertical="center"/>
    </xf>
    <xf numFmtId="0" fontId="46" fillId="76" borderId="37" xfId="682" applyFont="1" applyFill="1" applyBorder="1" applyAlignment="1">
      <alignment horizontal="centerContinuous" vertical="center"/>
    </xf>
    <xf numFmtId="0" fontId="46" fillId="76" borderId="46" xfId="682" applyFont="1" applyFill="1" applyBorder="1" applyAlignment="1">
      <alignment horizontal="center" vertical="center"/>
    </xf>
    <xf numFmtId="0" fontId="46" fillId="76" borderId="13" xfId="682" applyFont="1" applyFill="1" applyBorder="1" applyAlignment="1">
      <alignment horizontal="centerContinuous" vertical="center"/>
    </xf>
    <xf numFmtId="0" fontId="46" fillId="76" borderId="39" xfId="682" applyFont="1" applyFill="1" applyBorder="1" applyAlignment="1">
      <alignment horizontal="center"/>
    </xf>
    <xf numFmtId="38" fontId="49" fillId="0" borderId="0" xfId="462" applyNumberFormat="1" applyFont="1"/>
    <xf numFmtId="38" fontId="4" fillId="0" borderId="0" xfId="462" applyNumberFormat="1"/>
    <xf numFmtId="38" fontId="4" fillId="0" borderId="0" xfId="516" applyNumberFormat="1" applyFont="1"/>
    <xf numFmtId="38" fontId="4" fillId="0" borderId="0" xfId="462" applyNumberFormat="1" applyAlignment="1">
      <alignment vertical="center"/>
    </xf>
    <xf numFmtId="184" fontId="4" fillId="0" borderId="45" xfId="462" applyNumberFormat="1" applyBorder="1" applyAlignment="1">
      <alignment vertical="center"/>
    </xf>
    <xf numFmtId="38" fontId="4" fillId="0" borderId="42" xfId="516" applyNumberFormat="1" applyFont="1" applyBorder="1" applyAlignment="1">
      <alignment vertical="center"/>
    </xf>
    <xf numFmtId="187" fontId="4" fillId="0" borderId="42" xfId="516" applyNumberFormat="1" applyFont="1" applyBorder="1" applyAlignment="1">
      <alignment vertical="center"/>
    </xf>
    <xf numFmtId="0" fontId="4" fillId="0" borderId="46" xfId="462" applyBorder="1"/>
    <xf numFmtId="38" fontId="4" fillId="0" borderId="43" xfId="516" applyNumberFormat="1" applyFont="1" applyBorder="1"/>
    <xf numFmtId="0" fontId="14" fillId="0" borderId="36" xfId="462" applyFont="1" applyBorder="1"/>
    <xf numFmtId="38" fontId="14" fillId="0" borderId="37" xfId="516" applyNumberFormat="1" applyFont="1" applyBorder="1"/>
    <xf numFmtId="38" fontId="14" fillId="0" borderId="0" xfId="516" applyNumberFormat="1" applyFont="1" applyBorder="1"/>
    <xf numFmtId="184" fontId="73" fillId="76" borderId="23" xfId="462" applyNumberFormat="1" applyFont="1" applyFill="1" applyBorder="1" applyAlignment="1">
      <alignment horizontal="center"/>
    </xf>
    <xf numFmtId="0" fontId="14" fillId="0" borderId="45" xfId="462" applyFont="1" applyBorder="1"/>
    <xf numFmtId="38" fontId="14" fillId="0" borderId="42" xfId="516" applyNumberFormat="1" applyFont="1" applyBorder="1"/>
    <xf numFmtId="184" fontId="14" fillId="0" borderId="44" xfId="462" applyNumberFormat="1" applyFont="1" applyBorder="1" applyAlignment="1">
      <alignment horizontal="center" vertical="center"/>
    </xf>
    <xf numFmtId="184" fontId="14" fillId="0" borderId="41" xfId="462" applyNumberFormat="1" applyFont="1" applyBorder="1" applyAlignment="1">
      <alignment horizontal="center" vertical="center"/>
    </xf>
    <xf numFmtId="184" fontId="14" fillId="0" borderId="36" xfId="462" applyNumberFormat="1" applyFont="1" applyBorder="1" applyAlignment="1">
      <alignment vertical="center"/>
    </xf>
    <xf numFmtId="187" fontId="14" fillId="0" borderId="37" xfId="516" applyNumberFormat="1" applyFont="1" applyBorder="1" applyAlignment="1">
      <alignment vertical="center"/>
    </xf>
    <xf numFmtId="0" fontId="100" fillId="0" borderId="0" xfId="685" applyNumberFormat="1" applyAlignment="1">
      <alignment vertical="center"/>
    </xf>
    <xf numFmtId="0" fontId="100" fillId="0" borderId="0" xfId="685" applyNumberFormat="1"/>
    <xf numFmtId="185" fontId="78" fillId="75" borderId="25" xfId="516" applyNumberFormat="1" applyFont="1" applyFill="1" applyBorder="1" applyAlignment="1">
      <alignment horizontal="right"/>
    </xf>
    <xf numFmtId="185" fontId="4" fillId="0" borderId="0" xfId="462" applyNumberFormat="1" applyAlignment="1">
      <alignment vertical="center"/>
    </xf>
    <xf numFmtId="185" fontId="78" fillId="74" borderId="0" xfId="462" applyNumberFormat="1" applyFont="1" applyFill="1" applyAlignment="1">
      <alignment vertical="center"/>
    </xf>
    <xf numFmtId="185" fontId="4" fillId="0" borderId="0" xfId="462" applyNumberFormat="1"/>
    <xf numFmtId="0" fontId="4" fillId="0" borderId="44" xfId="462" applyBorder="1"/>
    <xf numFmtId="38" fontId="4" fillId="0" borderId="41" xfId="516" applyNumberFormat="1" applyFont="1" applyBorder="1"/>
    <xf numFmtId="0" fontId="4" fillId="0" borderId="45" xfId="462" applyBorder="1"/>
    <xf numFmtId="38" fontId="4" fillId="0" borderId="42" xfId="516" applyNumberFormat="1" applyFont="1" applyBorder="1"/>
    <xf numFmtId="49" fontId="4" fillId="0" borderId="0" xfId="516" applyNumberFormat="1" applyFont="1" applyAlignment="1">
      <alignment vertical="center"/>
    </xf>
    <xf numFmtId="0" fontId="101" fillId="0" borderId="0" xfId="462" applyFont="1"/>
    <xf numFmtId="39" fontId="102" fillId="0" borderId="0" xfId="0" applyFont="1"/>
    <xf numFmtId="38" fontId="49" fillId="0" borderId="0" xfId="516" applyNumberFormat="1" applyFont="1"/>
    <xf numFmtId="40" fontId="72" fillId="75" borderId="25" xfId="516" applyFont="1" applyFill="1" applyBorder="1" applyAlignment="1">
      <alignment horizontal="right"/>
    </xf>
    <xf numFmtId="185" fontId="45" fillId="0" borderId="0" xfId="462" applyNumberFormat="1" applyFont="1" applyAlignment="1">
      <alignment vertical="center"/>
    </xf>
    <xf numFmtId="49" fontId="92" fillId="0" borderId="0" xfId="0" applyNumberFormat="1" applyFont="1" applyAlignment="1">
      <alignment horizontal="center" vertical="center" wrapText="1"/>
    </xf>
    <xf numFmtId="184" fontId="80" fillId="76" borderId="23" xfId="462" applyNumberFormat="1" applyFont="1" applyFill="1" applyBorder="1" applyAlignment="1">
      <alignment horizontal="center"/>
    </xf>
    <xf numFmtId="184" fontId="80" fillId="76" borderId="0" xfId="462" applyNumberFormat="1" applyFont="1" applyFill="1" applyAlignment="1">
      <alignment horizontal="center"/>
    </xf>
    <xf numFmtId="184" fontId="81" fillId="76" borderId="23" xfId="462" applyNumberFormat="1" applyFont="1" applyFill="1" applyBorder="1" applyAlignment="1">
      <alignment horizontal="center"/>
    </xf>
    <xf numFmtId="184" fontId="81" fillId="76" borderId="0" xfId="462" applyNumberFormat="1" applyFont="1" applyFill="1" applyAlignment="1">
      <alignment horizontal="center"/>
    </xf>
    <xf numFmtId="184" fontId="76" fillId="77" borderId="23" xfId="462" applyNumberFormat="1" applyFont="1" applyFill="1" applyBorder="1" applyAlignment="1">
      <alignment horizontal="center" vertical="center"/>
    </xf>
    <xf numFmtId="184" fontId="76" fillId="77" borderId="0" xfId="462" applyNumberFormat="1" applyFont="1" applyFill="1" applyAlignment="1">
      <alignment horizontal="center" vertical="center"/>
    </xf>
    <xf numFmtId="184" fontId="76" fillId="77" borderId="31" xfId="462" applyNumberFormat="1" applyFont="1" applyFill="1" applyBorder="1" applyAlignment="1">
      <alignment horizontal="center" vertical="center"/>
    </xf>
    <xf numFmtId="184" fontId="76" fillId="77" borderId="13" xfId="462" applyNumberFormat="1" applyFont="1" applyFill="1" applyBorder="1" applyAlignment="1">
      <alignment horizontal="center" vertical="center"/>
    </xf>
    <xf numFmtId="0" fontId="82" fillId="76" borderId="36" xfId="462" applyFont="1" applyFill="1" applyBorder="1" applyAlignment="1">
      <alignment horizontal="center" vertical="center"/>
    </xf>
    <xf numFmtId="0" fontId="82" fillId="76" borderId="37" xfId="462" applyFont="1" applyFill="1" applyBorder="1" applyAlignment="1">
      <alignment horizontal="center" vertical="center"/>
    </xf>
    <xf numFmtId="0" fontId="72" fillId="0" borderId="0" xfId="462" applyFont="1" applyAlignment="1">
      <alignment horizontal="center"/>
    </xf>
    <xf numFmtId="0" fontId="80" fillId="76" borderId="0" xfId="462" applyFont="1" applyFill="1" applyAlignment="1">
      <alignment horizontal="center" vertical="center"/>
    </xf>
    <xf numFmtId="0" fontId="81" fillId="76" borderId="0" xfId="462" applyFont="1" applyFill="1" applyAlignment="1">
      <alignment horizontal="center" vertical="center"/>
    </xf>
    <xf numFmtId="0" fontId="77" fillId="77" borderId="23" xfId="462" applyFont="1" applyFill="1" applyBorder="1" applyAlignment="1">
      <alignment horizontal="center" vertical="center" wrapText="1"/>
    </xf>
    <xf numFmtId="0" fontId="77" fillId="77" borderId="0" xfId="462" applyFont="1" applyFill="1" applyAlignment="1">
      <alignment horizontal="center" vertical="center" wrapText="1"/>
    </xf>
    <xf numFmtId="0" fontId="77" fillId="77" borderId="32" xfId="462" applyFont="1" applyFill="1" applyBorder="1" applyAlignment="1">
      <alignment horizontal="center" vertical="center" wrapText="1"/>
    </xf>
    <xf numFmtId="0" fontId="77" fillId="77" borderId="33" xfId="462" applyFont="1" applyFill="1" applyBorder="1" applyAlignment="1">
      <alignment horizontal="center" vertical="center" wrapText="1"/>
    </xf>
    <xf numFmtId="49" fontId="92" fillId="0" borderId="0" xfId="0" applyNumberFormat="1" applyFont="1" applyAlignment="1">
      <alignment horizontal="left" vertical="center" wrapText="1"/>
    </xf>
    <xf numFmtId="49" fontId="92" fillId="0" borderId="0" xfId="0" applyNumberFormat="1" applyFont="1" applyAlignment="1">
      <alignment horizontal="left" vertical="center"/>
    </xf>
    <xf numFmtId="4" fontId="45" fillId="75" borderId="45" xfId="682" applyNumberFormat="1" applyFont="1" applyFill="1" applyBorder="1" applyAlignment="1">
      <alignment horizontal="center" vertical="center"/>
    </xf>
    <xf numFmtId="4" fontId="45" fillId="75" borderId="42" xfId="682" applyNumberFormat="1" applyFont="1" applyFill="1" applyBorder="1" applyAlignment="1">
      <alignment horizontal="center" vertical="center"/>
    </xf>
    <xf numFmtId="39" fontId="95" fillId="0" borderId="0" xfId="0" applyFont="1" applyAlignment="1">
      <alignment horizontal="center" wrapText="1"/>
    </xf>
    <xf numFmtId="49" fontId="92" fillId="0" borderId="0" xfId="0" applyNumberFormat="1" applyFont="1" applyAlignment="1">
      <alignment horizontal="center" wrapText="1"/>
    </xf>
    <xf numFmtId="4" fontId="98" fillId="75" borderId="45" xfId="682" applyNumberFormat="1" applyFont="1" applyFill="1" applyBorder="1" applyAlignment="1">
      <alignment horizontal="center" vertical="center"/>
    </xf>
    <xf numFmtId="4" fontId="98" fillId="75" borderId="42" xfId="682" applyNumberFormat="1" applyFont="1" applyFill="1" applyBorder="1" applyAlignment="1">
      <alignment horizontal="center" vertical="center"/>
    </xf>
    <xf numFmtId="4" fontId="45" fillId="75" borderId="40" xfId="682" applyNumberFormat="1" applyFont="1" applyFill="1" applyBorder="1" applyAlignment="1">
      <alignment horizontal="center" vertical="center" wrapText="1"/>
    </xf>
    <xf numFmtId="4" fontId="45" fillId="75" borderId="38" xfId="682" applyNumberFormat="1" applyFont="1" applyFill="1" applyBorder="1" applyAlignment="1">
      <alignment horizontal="center" vertical="center" wrapText="1"/>
    </xf>
    <xf numFmtId="4" fontId="45" fillId="75" borderId="34" xfId="682" applyNumberFormat="1" applyFont="1" applyFill="1" applyBorder="1" applyAlignment="1">
      <alignment horizontal="center" vertical="center"/>
    </xf>
    <xf numFmtId="4" fontId="45" fillId="75" borderId="40" xfId="682" applyNumberFormat="1" applyFont="1" applyFill="1" applyBorder="1" applyAlignment="1">
      <alignment horizontal="center" vertical="center"/>
    </xf>
    <xf numFmtId="4" fontId="45" fillId="75" borderId="34" xfId="682" applyNumberFormat="1" applyFont="1" applyFill="1" applyBorder="1" applyAlignment="1">
      <alignment horizontal="center" vertical="center" wrapText="1"/>
    </xf>
    <xf numFmtId="0" fontId="97" fillId="76" borderId="0" xfId="682" applyFont="1" applyFill="1" applyAlignment="1">
      <alignment horizontal="center" vertical="center"/>
    </xf>
    <xf numFmtId="0" fontId="103" fillId="76" borderId="0" xfId="682" applyFont="1" applyFill="1" applyAlignment="1">
      <alignment horizontal="center" vertical="center"/>
    </xf>
    <xf numFmtId="0" fontId="46" fillId="76" borderId="44" xfId="682" applyFont="1" applyFill="1" applyBorder="1" applyAlignment="1">
      <alignment horizontal="center" vertical="center"/>
    </xf>
    <xf numFmtId="0" fontId="46" fillId="76" borderId="46" xfId="682" applyFont="1" applyFill="1" applyBorder="1" applyAlignment="1">
      <alignment horizontal="center" vertical="center"/>
    </xf>
    <xf numFmtId="0" fontId="46" fillId="76" borderId="34" xfId="682" applyFont="1" applyFill="1" applyBorder="1" applyAlignment="1">
      <alignment horizontal="center" vertical="center"/>
    </xf>
    <xf numFmtId="0" fontId="46" fillId="76" borderId="38" xfId="682" applyFont="1" applyFill="1" applyBorder="1" applyAlignment="1">
      <alignment horizontal="center" vertical="center"/>
    </xf>
    <xf numFmtId="0" fontId="46" fillId="76" borderId="41" xfId="682" applyFont="1" applyFill="1" applyBorder="1" applyAlignment="1">
      <alignment horizontal="center" vertical="center"/>
    </xf>
    <xf numFmtId="0" fontId="46" fillId="76" borderId="43" xfId="682" applyFont="1" applyFill="1" applyBorder="1" applyAlignment="1">
      <alignment horizontal="center" vertical="center"/>
    </xf>
    <xf numFmtId="0" fontId="94" fillId="0" borderId="13" xfId="682" applyFont="1" applyBorder="1" applyAlignment="1">
      <alignment horizontal="center" vertical="center" wrapText="1"/>
    </xf>
  </cellXfs>
  <cellStyles count="686">
    <cellStyle name="%" xfId="1"/>
    <cellStyle name="_Societário Dez 2010 BR10 + Apuração IR-CS" xfId="2"/>
    <cellStyle name="=C:\WINNT\SYSTEM32\COMMAND.COM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Ênfase1" xfId="16" builtinId="30" customBuiltin="1"/>
    <cellStyle name="20% - Ênfase1 2" xfId="17"/>
    <cellStyle name="20% - Ênfase1 2 2" xfId="18"/>
    <cellStyle name="20% - Ênfase1 3" xfId="19"/>
    <cellStyle name="20% - Ênfase1 4" xfId="20"/>
    <cellStyle name="20% - Ênfase1 5" xfId="21"/>
    <cellStyle name="20% - Ênfase1 6" xfId="668"/>
    <cellStyle name="20% - Ênfase2" xfId="22" builtinId="34" customBuiltin="1"/>
    <cellStyle name="20% - Ênfase2 2" xfId="23"/>
    <cellStyle name="20% - Ênfase2 2 2" xfId="24"/>
    <cellStyle name="20% - Ênfase2 3" xfId="25"/>
    <cellStyle name="20% - Ênfase2 4" xfId="26"/>
    <cellStyle name="20% - Ênfase2 5" xfId="27"/>
    <cellStyle name="20% - Ênfase2 6" xfId="670"/>
    <cellStyle name="20% - Ênfase3" xfId="28" builtinId="38" customBuiltin="1"/>
    <cellStyle name="20% - Ênfase3 2" xfId="29"/>
    <cellStyle name="20% - Ênfase3 2 2" xfId="30"/>
    <cellStyle name="20% - Ênfase3 3" xfId="31"/>
    <cellStyle name="20% - Ênfase3 4" xfId="32"/>
    <cellStyle name="20% - Ênfase3 5" xfId="33"/>
    <cellStyle name="20% - Ênfase3 6" xfId="672"/>
    <cellStyle name="20% - Ênfase4" xfId="34" builtinId="42" customBuiltin="1"/>
    <cellStyle name="20% - Ênfase4 2" xfId="35"/>
    <cellStyle name="20% - Ênfase4 2 2" xfId="36"/>
    <cellStyle name="20% - Ênfase4 3" xfId="37"/>
    <cellStyle name="20% - Ênfase4 4" xfId="38"/>
    <cellStyle name="20% - Ênfase4 5" xfId="39"/>
    <cellStyle name="20% - Ênfase4 6" xfId="674"/>
    <cellStyle name="20% - Ênfase5" xfId="40" builtinId="46" customBuiltin="1"/>
    <cellStyle name="20% - Ênfase5 2" xfId="41"/>
    <cellStyle name="20% - Ênfase5 2 2" xfId="42"/>
    <cellStyle name="20% - Ênfase5 3" xfId="43"/>
    <cellStyle name="20% - Ênfase5 4" xfId="44"/>
    <cellStyle name="20% - Ênfase5 5" xfId="45"/>
    <cellStyle name="20% - Ênfase5 6" xfId="676"/>
    <cellStyle name="20% - Ênfase6" xfId="46" builtinId="50" customBuiltin="1"/>
    <cellStyle name="20% - Ênfase6 2" xfId="47"/>
    <cellStyle name="20% - Ênfase6 2 2" xfId="48"/>
    <cellStyle name="20% - Ênfase6 3" xfId="49"/>
    <cellStyle name="20% - Ênfase6 4" xfId="50"/>
    <cellStyle name="20% - Ênfase6 5" xfId="51"/>
    <cellStyle name="20% - Ênfase6 6" xfId="678"/>
    <cellStyle name="40% - Accent1" xfId="52"/>
    <cellStyle name="40% - Accent1 2" xfId="53"/>
    <cellStyle name="40% - Accent2" xfId="54"/>
    <cellStyle name="40% - Accent2 2" xfId="55"/>
    <cellStyle name="40% - Accent3" xfId="56"/>
    <cellStyle name="40% - Accent3 2" xfId="57"/>
    <cellStyle name="40% - Accent4" xfId="58"/>
    <cellStyle name="40% - Accent4 2" xfId="59"/>
    <cellStyle name="40% - Accent5" xfId="60"/>
    <cellStyle name="40% - Accent5 2" xfId="61"/>
    <cellStyle name="40% - Accent6" xfId="62"/>
    <cellStyle name="40% - Accent6 2" xfId="63"/>
    <cellStyle name="40% - Ênfase1" xfId="64" builtinId="31" customBuiltin="1"/>
    <cellStyle name="40% - Ênfase1 2" xfId="65"/>
    <cellStyle name="40% - Ênfase1 2 2" xfId="66"/>
    <cellStyle name="40% - Ênfase1 3" xfId="67"/>
    <cellStyle name="40% - Ênfase1 4" xfId="68"/>
    <cellStyle name="40% - Ênfase1 5" xfId="69"/>
    <cellStyle name="40% - Ênfase1 6" xfId="669"/>
    <cellStyle name="40% - Ênfase2" xfId="70" builtinId="35" customBuiltin="1"/>
    <cellStyle name="40% - Ênfase2 2" xfId="71"/>
    <cellStyle name="40% - Ênfase2 2 2" xfId="72"/>
    <cellStyle name="40% - Ênfase2 3" xfId="73"/>
    <cellStyle name="40% - Ênfase2 4" xfId="74"/>
    <cellStyle name="40% - Ênfase2 5" xfId="75"/>
    <cellStyle name="40% - Ênfase2 6" xfId="671"/>
    <cellStyle name="40% - Ênfase3" xfId="76" builtinId="39" customBuiltin="1"/>
    <cellStyle name="40% - Ênfase3 2" xfId="77"/>
    <cellStyle name="40% - Ênfase3 2 2" xfId="78"/>
    <cellStyle name="40% - Ênfase3 3" xfId="79"/>
    <cellStyle name="40% - Ênfase3 4" xfId="80"/>
    <cellStyle name="40% - Ênfase3 5" xfId="81"/>
    <cellStyle name="40% - Ênfase3 6" xfId="673"/>
    <cellStyle name="40% - Ênfase4" xfId="82" builtinId="43" customBuiltin="1"/>
    <cellStyle name="40% - Ênfase4 2" xfId="83"/>
    <cellStyle name="40% - Ênfase4 2 2" xfId="84"/>
    <cellStyle name="40% - Ênfase4 3" xfId="85"/>
    <cellStyle name="40% - Ênfase4 4" xfId="86"/>
    <cellStyle name="40% - Ênfase4 5" xfId="87"/>
    <cellStyle name="40% - Ênfase4 6" xfId="675"/>
    <cellStyle name="40% - Ênfase5" xfId="88" builtinId="47" customBuiltin="1"/>
    <cellStyle name="40% - Ênfase5 2" xfId="89"/>
    <cellStyle name="40% - Ênfase5 2 2" xfId="90"/>
    <cellStyle name="40% - Ênfase5 3" xfId="91"/>
    <cellStyle name="40% - Ênfase5 4" xfId="92"/>
    <cellStyle name="40% - Ênfase5 5" xfId="93"/>
    <cellStyle name="40% - Ênfase5 6" xfId="677"/>
    <cellStyle name="40% - Ênfase6" xfId="94" builtinId="51" customBuiltin="1"/>
    <cellStyle name="40% - Ênfase6 2" xfId="95"/>
    <cellStyle name="40% - Ênfase6 2 2" xfId="96"/>
    <cellStyle name="40% - Ênfase6 3" xfId="97"/>
    <cellStyle name="40% - Ênfase6 4" xfId="98"/>
    <cellStyle name="40% - Ênfase6 5" xfId="99"/>
    <cellStyle name="40% - Ênfase6 6" xfId="679"/>
    <cellStyle name="60% - Accent1" xfId="100"/>
    <cellStyle name="60% - Accent2" xfId="101"/>
    <cellStyle name="60% - Accent3" xfId="102"/>
    <cellStyle name="60% - Accent4" xfId="103"/>
    <cellStyle name="60% - Accent5" xfId="104"/>
    <cellStyle name="60% - Accent6" xfId="105"/>
    <cellStyle name="60% - Ênfase1" xfId="106" builtinId="32" customBuiltin="1"/>
    <cellStyle name="60% - Ênfase1 2" xfId="107"/>
    <cellStyle name="60% - Ênfase1 3" xfId="108"/>
    <cellStyle name="60% - Ênfase1 4" xfId="109"/>
    <cellStyle name="60% - Ênfase1 5" xfId="110"/>
    <cellStyle name="60% - Ênfase2" xfId="111" builtinId="36" customBuiltin="1"/>
    <cellStyle name="60% - Ênfase2 2" xfId="112"/>
    <cellStyle name="60% - Ênfase2 3" xfId="113"/>
    <cellStyle name="60% - Ênfase2 4" xfId="114"/>
    <cellStyle name="60% - Ênfase2 5" xfId="115"/>
    <cellStyle name="60% - Ênfase3" xfId="116" builtinId="40" customBuiltin="1"/>
    <cellStyle name="60% - Ênfase3 2" xfId="117"/>
    <cellStyle name="60% - Ênfase3 3" xfId="118"/>
    <cellStyle name="60% - Ênfase3 4" xfId="119"/>
    <cellStyle name="60% - Ênfase3 5" xfId="120"/>
    <cellStyle name="60% - Ênfase4" xfId="121" builtinId="44" customBuiltin="1"/>
    <cellStyle name="60% - Ênfase4 2" xfId="122"/>
    <cellStyle name="60% - Ênfase4 3" xfId="123"/>
    <cellStyle name="60% - Ênfase4 4" xfId="124"/>
    <cellStyle name="60% - Ênfase4 5" xfId="125"/>
    <cellStyle name="60% - Ênfase5" xfId="126" builtinId="48" customBuiltin="1"/>
    <cellStyle name="60% - Ênfase5 2" xfId="127"/>
    <cellStyle name="60% - Ênfase5 3" xfId="128"/>
    <cellStyle name="60% - Ênfase5 4" xfId="129"/>
    <cellStyle name="60% - Ênfase5 5" xfId="130"/>
    <cellStyle name="60% - Ênfase6" xfId="131" builtinId="52" customBuiltin="1"/>
    <cellStyle name="60% - Ênfase6 2" xfId="132"/>
    <cellStyle name="60% - Ênfase6 3" xfId="133"/>
    <cellStyle name="60% - Ênfase6 4" xfId="134"/>
    <cellStyle name="60% - Ênfase6 5" xfId="135"/>
    <cellStyle name="Accent1" xfId="136"/>
    <cellStyle name="Accent2" xfId="137"/>
    <cellStyle name="Accent3" xfId="138"/>
    <cellStyle name="Accent4" xfId="139"/>
    <cellStyle name="Accent5" xfId="140"/>
    <cellStyle name="Accent6" xfId="141"/>
    <cellStyle name="Bad" xfId="142"/>
    <cellStyle name="Bom" xfId="143" builtinId="26" customBuiltin="1"/>
    <cellStyle name="Bom 2" xfId="144"/>
    <cellStyle name="Bom 3" xfId="145"/>
    <cellStyle name="Bom 4 2" xfId="146"/>
    <cellStyle name="Bom 9" xfId="147"/>
    <cellStyle name="Calculation" xfId="148"/>
    <cellStyle name="Cálculo" xfId="149" builtinId="22" customBuiltin="1"/>
    <cellStyle name="Cálculo 2" xfId="150"/>
    <cellStyle name="Cálculo 3" xfId="151"/>
    <cellStyle name="Cálculo 4" xfId="152"/>
    <cellStyle name="Cálculo 5" xfId="153"/>
    <cellStyle name="Célula de Verificação" xfId="154" builtinId="23" customBuiltin="1"/>
    <cellStyle name="Célula de Verificação 2" xfId="155"/>
    <cellStyle name="Célula de Verificação 3" xfId="156"/>
    <cellStyle name="Célula de Verificação 4" xfId="157"/>
    <cellStyle name="Célula de Verificação 5" xfId="158"/>
    <cellStyle name="Célula Vinculada" xfId="159" builtinId="24" customBuiltin="1"/>
    <cellStyle name="Célula Vinculada 2" xfId="160"/>
    <cellStyle name="Célula Vinculada 3" xfId="161"/>
    <cellStyle name="Célula Vinculada 4" xfId="162"/>
    <cellStyle name="Célula Vinculada 5" xfId="163"/>
    <cellStyle name="Check Cell" xfId="164"/>
    <cellStyle name="Comma 2" xfId="165"/>
    <cellStyle name="Comma 2 2" xfId="166"/>
    <cellStyle name="Comma 3" xfId="167"/>
    <cellStyle name="Comma 4" xfId="168"/>
    <cellStyle name="Comma 4 2" xfId="169"/>
    <cellStyle name="Comma 5" xfId="170"/>
    <cellStyle name="Comma 6" xfId="171"/>
    <cellStyle name="Comma 7" xfId="172"/>
    <cellStyle name="Comma_desp administrativas" xfId="173"/>
    <cellStyle name="Dan" xfId="174"/>
    <cellStyle name="Ênfase1" xfId="175" builtinId="29" customBuiltin="1"/>
    <cellStyle name="Ênfase1 2" xfId="176"/>
    <cellStyle name="Ênfase1 3" xfId="177"/>
    <cellStyle name="Ênfase1 4" xfId="178"/>
    <cellStyle name="Ênfase1 5" xfId="179"/>
    <cellStyle name="Ênfase2" xfId="180" builtinId="33" customBuiltin="1"/>
    <cellStyle name="Ênfase2 2" xfId="181"/>
    <cellStyle name="Ênfase2 3" xfId="182"/>
    <cellStyle name="Ênfase2 4" xfId="183"/>
    <cellStyle name="Ênfase2 5" xfId="184"/>
    <cellStyle name="Ênfase3" xfId="185" builtinId="37" customBuiltin="1"/>
    <cellStyle name="Ênfase3 2" xfId="186"/>
    <cellStyle name="Ênfase3 3" xfId="187"/>
    <cellStyle name="Ênfase3 4" xfId="188"/>
    <cellStyle name="Ênfase3 5" xfId="189"/>
    <cellStyle name="Ênfase4" xfId="190" builtinId="41" customBuiltin="1"/>
    <cellStyle name="Ênfase4 2" xfId="191"/>
    <cellStyle name="Ênfase4 3" xfId="192"/>
    <cellStyle name="Ênfase4 4" xfId="193"/>
    <cellStyle name="Ênfase4 5" xfId="194"/>
    <cellStyle name="Ênfase5" xfId="195" builtinId="45" customBuiltin="1"/>
    <cellStyle name="Ênfase5 2" xfId="196"/>
    <cellStyle name="Ênfase5 3" xfId="197"/>
    <cellStyle name="Ênfase5 4" xfId="198"/>
    <cellStyle name="Ênfase5 5" xfId="199"/>
    <cellStyle name="Ênfase6" xfId="200" builtinId="49" customBuiltin="1"/>
    <cellStyle name="Ênfase6 2" xfId="201"/>
    <cellStyle name="Ênfase6 3" xfId="202"/>
    <cellStyle name="Ênfase6 4" xfId="203"/>
    <cellStyle name="Ênfase6 5" xfId="204"/>
    <cellStyle name="Entrada" xfId="205" builtinId="20" customBuiltin="1"/>
    <cellStyle name="Entrada 2" xfId="206"/>
    <cellStyle name="Entrada 3" xfId="207"/>
    <cellStyle name="Entrada 4" xfId="208"/>
    <cellStyle name="Entrada 9" xfId="209"/>
    <cellStyle name="Estilo 1" xfId="210"/>
    <cellStyle name="Estilo 1 2" xfId="211"/>
    <cellStyle name="Estilo 1 3" xfId="212"/>
    <cellStyle name="Euro" xfId="213"/>
    <cellStyle name="Explanatory Text" xfId="214"/>
    <cellStyle name="Good" xfId="215"/>
    <cellStyle name="Heading" xfId="216"/>
    <cellStyle name="Heading 1" xfId="217"/>
    <cellStyle name="Heading 2" xfId="218"/>
    <cellStyle name="Heading 3" xfId="219"/>
    <cellStyle name="Heading 4" xfId="220"/>
    <cellStyle name="Hiperlink" xfId="685" builtinId="8"/>
    <cellStyle name="Incorreto" xfId="221" builtinId="27" customBuiltin="1"/>
    <cellStyle name="Incorreto 2" xfId="222"/>
    <cellStyle name="Incorreto 3" xfId="223"/>
    <cellStyle name="Incorreto 9" xfId="224"/>
    <cellStyle name="Indent" xfId="225"/>
    <cellStyle name="Input" xfId="226"/>
    <cellStyle name="Linked Cell" xfId="227"/>
    <cellStyle name="Millares [0]_Matriz-Marzo" xfId="228"/>
    <cellStyle name="Millares_Formato Target2004" xfId="229"/>
    <cellStyle name="Moeda [0] 2" xfId="230"/>
    <cellStyle name="Moeda 2" xfId="231"/>
    <cellStyle name="Moeda 3" xfId="232"/>
    <cellStyle name="Moeda 3 2" xfId="233"/>
    <cellStyle name="Moeda 4 2" xfId="234"/>
    <cellStyle name="Moneda [0]_Formato Target2004" xfId="235"/>
    <cellStyle name="Moneda_Formato Target2004" xfId="236"/>
    <cellStyle name="Neutra" xfId="237" builtinId="28" customBuiltin="1"/>
    <cellStyle name="Neutra 2" xfId="238"/>
    <cellStyle name="Neutra 3" xfId="239"/>
    <cellStyle name="Neutra 9" xfId="240"/>
    <cellStyle name="Neutral" xfId="241"/>
    <cellStyle name="Neutro 2" xfId="242"/>
    <cellStyle name="Neutro 3" xfId="666"/>
    <cellStyle name="Normal" xfId="0" builtinId="0"/>
    <cellStyle name="Normal 10" xfId="243"/>
    <cellStyle name="Normal 10 2" xfId="244"/>
    <cellStyle name="Normal 11" xfId="245"/>
    <cellStyle name="Normal 11 2" xfId="246"/>
    <cellStyle name="Normal 12" xfId="247"/>
    <cellStyle name="Normal 12 2" xfId="248"/>
    <cellStyle name="Normal 128" xfId="249"/>
    <cellStyle name="Normal 128 2" xfId="250"/>
    <cellStyle name="Normal 13" xfId="251"/>
    <cellStyle name="Normal 131" xfId="252"/>
    <cellStyle name="Normal 131 2" xfId="253"/>
    <cellStyle name="Normal 132" xfId="254"/>
    <cellStyle name="Normal 132 2" xfId="255"/>
    <cellStyle name="Normal 133" xfId="256"/>
    <cellStyle name="Normal 133 2" xfId="257"/>
    <cellStyle name="Normal 134" xfId="258"/>
    <cellStyle name="Normal 134 2" xfId="259"/>
    <cellStyle name="Normal 135" xfId="260"/>
    <cellStyle name="Normal 135 2" xfId="261"/>
    <cellStyle name="Normal 14" xfId="262"/>
    <cellStyle name="Normal 15" xfId="263"/>
    <cellStyle name="Normal 16" xfId="664"/>
    <cellStyle name="Normal 16 10" xfId="264"/>
    <cellStyle name="Normal 16 11" xfId="265"/>
    <cellStyle name="Normal 16 12" xfId="266"/>
    <cellStyle name="Normal 16 13" xfId="267"/>
    <cellStyle name="Normal 16 14" xfId="268"/>
    <cellStyle name="Normal 16 15" xfId="269"/>
    <cellStyle name="Normal 16 16" xfId="270"/>
    <cellStyle name="Normal 16 17" xfId="271"/>
    <cellStyle name="Normal 16 18" xfId="272"/>
    <cellStyle name="Normal 16 19" xfId="273"/>
    <cellStyle name="Normal 16 2" xfId="274"/>
    <cellStyle name="Normal 16 20" xfId="275"/>
    <cellStyle name="Normal 16 21" xfId="276"/>
    <cellStyle name="Normal 16 22" xfId="277"/>
    <cellStyle name="Normal 16 23" xfId="278"/>
    <cellStyle name="Normal 16 24" xfId="279"/>
    <cellStyle name="Normal 16 3" xfId="280"/>
    <cellStyle name="Normal 16 4" xfId="281"/>
    <cellStyle name="Normal 16 5" xfId="282"/>
    <cellStyle name="Normal 16 6" xfId="283"/>
    <cellStyle name="Normal 16 7" xfId="284"/>
    <cellStyle name="Normal 16 8" xfId="285"/>
    <cellStyle name="Normal 16 9" xfId="286"/>
    <cellStyle name="Normal 17" xfId="287"/>
    <cellStyle name="Normal 17 10" xfId="288"/>
    <cellStyle name="Normal 17 11" xfId="289"/>
    <cellStyle name="Normal 17 12" xfId="290"/>
    <cellStyle name="Normal 17 13" xfId="291"/>
    <cellStyle name="Normal 17 14" xfId="292"/>
    <cellStyle name="Normal 17 15" xfId="293"/>
    <cellStyle name="Normal 17 16" xfId="294"/>
    <cellStyle name="Normal 17 17" xfId="295"/>
    <cellStyle name="Normal 17 18" xfId="296"/>
    <cellStyle name="Normal 17 19" xfId="297"/>
    <cellStyle name="Normal 17 2" xfId="298"/>
    <cellStyle name="Normal 17 20" xfId="299"/>
    <cellStyle name="Normal 17 21" xfId="300"/>
    <cellStyle name="Normal 17 22" xfId="301"/>
    <cellStyle name="Normal 17 23" xfId="302"/>
    <cellStyle name="Normal 17 3" xfId="303"/>
    <cellStyle name="Normal 17 4" xfId="304"/>
    <cellStyle name="Normal 17 5" xfId="305"/>
    <cellStyle name="Normal 17 6" xfId="306"/>
    <cellStyle name="Normal 17 7" xfId="307"/>
    <cellStyle name="Normal 17 8" xfId="308"/>
    <cellStyle name="Normal 17 9" xfId="309"/>
    <cellStyle name="Normal 18" xfId="310"/>
    <cellStyle name="Normal 18 10" xfId="311"/>
    <cellStyle name="Normal 18 11" xfId="312"/>
    <cellStyle name="Normal 18 12" xfId="313"/>
    <cellStyle name="Normal 18 13" xfId="314"/>
    <cellStyle name="Normal 18 14" xfId="315"/>
    <cellStyle name="Normal 18 15" xfId="316"/>
    <cellStyle name="Normal 18 16" xfId="317"/>
    <cellStyle name="Normal 18 17" xfId="318"/>
    <cellStyle name="Normal 18 18" xfId="319"/>
    <cellStyle name="Normal 18 19" xfId="320"/>
    <cellStyle name="Normal 18 2" xfId="321"/>
    <cellStyle name="Normal 18 20" xfId="322"/>
    <cellStyle name="Normal 18 21" xfId="323"/>
    <cellStyle name="Normal 18 22" xfId="324"/>
    <cellStyle name="Normal 18 23" xfId="325"/>
    <cellStyle name="Normal 18 3" xfId="326"/>
    <cellStyle name="Normal 18 4" xfId="327"/>
    <cellStyle name="Normal 18 5" xfId="328"/>
    <cellStyle name="Normal 18 6" xfId="329"/>
    <cellStyle name="Normal 18 7" xfId="330"/>
    <cellStyle name="Normal 18 8" xfId="331"/>
    <cellStyle name="Normal 18 9" xfId="332"/>
    <cellStyle name="Normal 19" xfId="333"/>
    <cellStyle name="Normal 19 10" xfId="334"/>
    <cellStyle name="Normal 19 11" xfId="335"/>
    <cellStyle name="Normal 19 12" xfId="336"/>
    <cellStyle name="Normal 19 13" xfId="337"/>
    <cellStyle name="Normal 19 14" xfId="338"/>
    <cellStyle name="Normal 19 15" xfId="339"/>
    <cellStyle name="Normal 19 16" xfId="340"/>
    <cellStyle name="Normal 19 17" xfId="341"/>
    <cellStyle name="Normal 19 18" xfId="342"/>
    <cellStyle name="Normal 19 19" xfId="343"/>
    <cellStyle name="Normal 19 2" xfId="344"/>
    <cellStyle name="Normal 19 20" xfId="345"/>
    <cellStyle name="Normal 19 21" xfId="346"/>
    <cellStyle name="Normal 19 22" xfId="347"/>
    <cellStyle name="Normal 19 23" xfId="348"/>
    <cellStyle name="Normal 19 3" xfId="349"/>
    <cellStyle name="Normal 19 4" xfId="350"/>
    <cellStyle name="Normal 19 5" xfId="351"/>
    <cellStyle name="Normal 19 6" xfId="352"/>
    <cellStyle name="Normal 19 7" xfId="353"/>
    <cellStyle name="Normal 19 8" xfId="354"/>
    <cellStyle name="Normal 19 9" xfId="355"/>
    <cellStyle name="Normal 2" xfId="356"/>
    <cellStyle name="Normal 2 10" xfId="357"/>
    <cellStyle name="Normal 2 11" xfId="358"/>
    <cellStyle name="Normal 2 12" xfId="359"/>
    <cellStyle name="Normal 2 13" xfId="360"/>
    <cellStyle name="Normal 2 14" xfId="361"/>
    <cellStyle name="Normal 2 15" xfId="362"/>
    <cellStyle name="Normal 2 16" xfId="363"/>
    <cellStyle name="Normal 2 17" xfId="364"/>
    <cellStyle name="Normal 2 18" xfId="365"/>
    <cellStyle name="Normal 2 19" xfId="366"/>
    <cellStyle name="Normal 2 2" xfId="367"/>
    <cellStyle name="Normal 2 2 10" xfId="368"/>
    <cellStyle name="Normal 2 2 11" xfId="369"/>
    <cellStyle name="Normal 2 2 12" xfId="370"/>
    <cellStyle name="Normal 2 2 13" xfId="371"/>
    <cellStyle name="Normal 2 2 14" xfId="372"/>
    <cellStyle name="Normal 2 2 15" xfId="373"/>
    <cellStyle name="Normal 2 2 16" xfId="374"/>
    <cellStyle name="Normal 2 2 17" xfId="375"/>
    <cellStyle name="Normal 2 2 18" xfId="376"/>
    <cellStyle name="Normal 2 2 19" xfId="377"/>
    <cellStyle name="Normal 2 2 2" xfId="378"/>
    <cellStyle name="Normal 2 2 2 10" xfId="379"/>
    <cellStyle name="Normal 2 2 2 11" xfId="380"/>
    <cellStyle name="Normal 2 2 2 12" xfId="381"/>
    <cellStyle name="Normal 2 2 2 13" xfId="382"/>
    <cellStyle name="Normal 2 2 2 14" xfId="383"/>
    <cellStyle name="Normal 2 2 2 15" xfId="384"/>
    <cellStyle name="Normal 2 2 2 16" xfId="385"/>
    <cellStyle name="Normal 2 2 2 17" xfId="386"/>
    <cellStyle name="Normal 2 2 2 18" xfId="387"/>
    <cellStyle name="Normal 2 2 2 19" xfId="388"/>
    <cellStyle name="Normal 2 2 2 2" xfId="389"/>
    <cellStyle name="Normal 2 2 2 20" xfId="390"/>
    <cellStyle name="Normal 2 2 2 21" xfId="391"/>
    <cellStyle name="Normal 2 2 2 22" xfId="392"/>
    <cellStyle name="Normal 2 2 2 23" xfId="393"/>
    <cellStyle name="Normal 2 2 2 3" xfId="394"/>
    <cellStyle name="Normal 2 2 2 4" xfId="395"/>
    <cellStyle name="Normal 2 2 2 5" xfId="396"/>
    <cellStyle name="Normal 2 2 2 6" xfId="397"/>
    <cellStyle name="Normal 2 2 2 7" xfId="398"/>
    <cellStyle name="Normal 2 2 2 8" xfId="399"/>
    <cellStyle name="Normal 2 2 2 9" xfId="400"/>
    <cellStyle name="Normal 2 2 20" xfId="401"/>
    <cellStyle name="Normal 2 2 21" xfId="402"/>
    <cellStyle name="Normal 2 2 22" xfId="403"/>
    <cellStyle name="Normal 2 2 23" xfId="404"/>
    <cellStyle name="Normal 2 2 3" xfId="405"/>
    <cellStyle name="Normal 2 2 4" xfId="406"/>
    <cellStyle name="Normal 2 2 5" xfId="407"/>
    <cellStyle name="Normal 2 2 6" xfId="408"/>
    <cellStyle name="Normal 2 2 7" xfId="409"/>
    <cellStyle name="Normal 2 2 8" xfId="410"/>
    <cellStyle name="Normal 2 2 9" xfId="411"/>
    <cellStyle name="Normal 2 20" xfId="412"/>
    <cellStyle name="Normal 2 21" xfId="413"/>
    <cellStyle name="Normal 2 22" xfId="414"/>
    <cellStyle name="Normal 2 23" xfId="415"/>
    <cellStyle name="Normal 2 24" xfId="416"/>
    <cellStyle name="Normal 2 25" xfId="417"/>
    <cellStyle name="Normal 2 26" xfId="418"/>
    <cellStyle name="Normal 2 3" xfId="419"/>
    <cellStyle name="Normal 2 4" xfId="420"/>
    <cellStyle name="Normal 2 5" xfId="421"/>
    <cellStyle name="Normal 2 6" xfId="422"/>
    <cellStyle name="Normal 2 7" xfId="423"/>
    <cellStyle name="Normal 2 8" xfId="424"/>
    <cellStyle name="Normal 2 9" xfId="425"/>
    <cellStyle name="Normal 2_Memoria de calculo fluxo de caixa BR10" xfId="426"/>
    <cellStyle name="Normal 20" xfId="427"/>
    <cellStyle name="Normal 21" xfId="428"/>
    <cellStyle name="Normal 22" xfId="429"/>
    <cellStyle name="Normal 23" xfId="430"/>
    <cellStyle name="Normal 24" xfId="431"/>
    <cellStyle name="Normal 25" xfId="432"/>
    <cellStyle name="Normal 26" xfId="433"/>
    <cellStyle name="Normal 27" xfId="434"/>
    <cellStyle name="Normal 28" xfId="435"/>
    <cellStyle name="Normal 29" xfId="436"/>
    <cellStyle name="Normal 3" xfId="437"/>
    <cellStyle name="Normal 3 2" xfId="438"/>
    <cellStyle name="Normal 3 3" xfId="439"/>
    <cellStyle name="Normal 3 4" xfId="440"/>
    <cellStyle name="Normal 30" xfId="441"/>
    <cellStyle name="Normal 31" xfId="442"/>
    <cellStyle name="Normal 32" xfId="443"/>
    <cellStyle name="Normal 33" xfId="444"/>
    <cellStyle name="Normal 34" xfId="445"/>
    <cellStyle name="Normal 35" xfId="446"/>
    <cellStyle name="Normal 36" xfId="447"/>
    <cellStyle name="Normal 37" xfId="448"/>
    <cellStyle name="Normal 38" xfId="449"/>
    <cellStyle name="Normal 39" xfId="450"/>
    <cellStyle name="Normal 4" xfId="451"/>
    <cellStyle name="Normal 40" xfId="452"/>
    <cellStyle name="Normal 41" xfId="453"/>
    <cellStyle name="Normal 42" xfId="680"/>
    <cellStyle name="Normal 43" xfId="683"/>
    <cellStyle name="Normal 5" xfId="454"/>
    <cellStyle name="Normal 5 2" xfId="455"/>
    <cellStyle name="Normal 6" xfId="456"/>
    <cellStyle name="Normal 6 2" xfId="457"/>
    <cellStyle name="Normal 6 3" xfId="458"/>
    <cellStyle name="Normal 7" xfId="459"/>
    <cellStyle name="Normal 8" xfId="460"/>
    <cellStyle name="Normal 9" xfId="461"/>
    <cellStyle name="Normal_Balanço SOCRATES05" xfId="462"/>
    <cellStyle name="Normal_DPA Balanço P4 - MODELO KPMG 2008" xfId="463"/>
    <cellStyle name="Normal_Plan1" xfId="682"/>
    <cellStyle name="Normalny_laroux" xfId="464"/>
    <cellStyle name="Nota" xfId="465" builtinId="10" customBuiltin="1"/>
    <cellStyle name="Nota 2" xfId="466"/>
    <cellStyle name="Nota 3" xfId="467"/>
    <cellStyle name="Nota 4" xfId="468"/>
    <cellStyle name="Nota 5" xfId="469"/>
    <cellStyle name="Nota 6" xfId="667"/>
    <cellStyle name="Note" xfId="470"/>
    <cellStyle name="Output" xfId="471"/>
    <cellStyle name="Percent (0)" xfId="472"/>
    <cellStyle name="Percent 2" xfId="473"/>
    <cellStyle name="Percent 3" xfId="474"/>
    <cellStyle name="Percent 3 2" xfId="475"/>
    <cellStyle name="Porcentagem 2" xfId="476"/>
    <cellStyle name="Porcentagem 3" xfId="477"/>
    <cellStyle name="Porcentagem 4" xfId="478"/>
    <cellStyle name="Ruim 2" xfId="479"/>
    <cellStyle name="Ruim 3" xfId="665"/>
    <cellStyle name="Saída" xfId="480" builtinId="21" customBuiltin="1"/>
    <cellStyle name="Saída 2" xfId="481"/>
    <cellStyle name="Saída 3" xfId="482"/>
    <cellStyle name="Saída 4" xfId="483"/>
    <cellStyle name="Saída 5" xfId="484"/>
    <cellStyle name="SAPBEXaggData" xfId="485"/>
    <cellStyle name="SAPBEXaggDataEmph" xfId="486"/>
    <cellStyle name="SAPBEXaggItem" xfId="487"/>
    <cellStyle name="SAPBEXchaText" xfId="488"/>
    <cellStyle name="SAPBEXexcBad7" xfId="489"/>
    <cellStyle name="SAPBEXexcBad8" xfId="490"/>
    <cellStyle name="SAPBEXexcBad9" xfId="491"/>
    <cellStyle name="SAPBEXexcCritical4" xfId="492"/>
    <cellStyle name="SAPBEXexcCritical5" xfId="493"/>
    <cellStyle name="SAPBEXexcCritical6" xfId="494"/>
    <cellStyle name="SAPBEXexcGood1" xfId="495"/>
    <cellStyle name="SAPBEXexcGood2" xfId="496"/>
    <cellStyle name="SAPBEXexcGood3" xfId="497"/>
    <cellStyle name="SAPBEXfilterDrill" xfId="498"/>
    <cellStyle name="SAPBEXfilterItem" xfId="499"/>
    <cellStyle name="SAPBEXfilterText" xfId="500"/>
    <cellStyle name="SAPBEXformats" xfId="501"/>
    <cellStyle name="SAPBEXheaderItem" xfId="502"/>
    <cellStyle name="SAPBEXheaderItem 2" xfId="503"/>
    <cellStyle name="SAPBEXheaderItem 3" xfId="504"/>
    <cellStyle name="SAPBEXheaderText" xfId="505"/>
    <cellStyle name="SAPBEXheaderText 2" xfId="506"/>
    <cellStyle name="SAPBEXheaderText 3" xfId="507"/>
    <cellStyle name="SAPBEXresData" xfId="508"/>
    <cellStyle name="SAPBEXresDataEmph" xfId="509"/>
    <cellStyle name="SAPBEXresItem" xfId="510"/>
    <cellStyle name="SAPBEXstdData" xfId="511"/>
    <cellStyle name="SAPBEXstdDataEmph" xfId="512"/>
    <cellStyle name="SAPBEXstdItem" xfId="513"/>
    <cellStyle name="SAPBEXtitle" xfId="514"/>
    <cellStyle name="SAPBEXundefined" xfId="515"/>
    <cellStyle name="Separador de milhares [0] 2 2" xfId="517"/>
    <cellStyle name="Separador de milhares [0] 3" xfId="518"/>
    <cellStyle name="Separador de milhares 10" xfId="519"/>
    <cellStyle name="Separador de milhares 10 2" xfId="520"/>
    <cellStyle name="Separador de milhares 11" xfId="521"/>
    <cellStyle name="Separador de milhares 11 2" xfId="522"/>
    <cellStyle name="Separador de milhares 12" xfId="523"/>
    <cellStyle name="Separador de milhares 12 2" xfId="524"/>
    <cellStyle name="Separador de milhares 13" xfId="525"/>
    <cellStyle name="Separador de milhares 13 2" xfId="526"/>
    <cellStyle name="Separador de milhares 14" xfId="527"/>
    <cellStyle name="Separador de milhares 14 2" xfId="528"/>
    <cellStyle name="Separador de milhares 15" xfId="529"/>
    <cellStyle name="Separador de milhares 16" xfId="530"/>
    <cellStyle name="Separador de milhares 16 2" xfId="531"/>
    <cellStyle name="Separador de milhares 17" xfId="532"/>
    <cellStyle name="Separador de milhares 18" xfId="533"/>
    <cellStyle name="Separador de milhares 19" xfId="534"/>
    <cellStyle name="Separador de milhares 19 2" xfId="535"/>
    <cellStyle name="Separador de milhares 2" xfId="536"/>
    <cellStyle name="Separador de milhares 2 2" xfId="537"/>
    <cellStyle name="Separador de milhares 2 2 10" xfId="538"/>
    <cellStyle name="Separador de milhares 2 2 10 2" xfId="539"/>
    <cellStyle name="Separador de milhares 2 2 11" xfId="540"/>
    <cellStyle name="Separador de milhares 2 2 11 2" xfId="541"/>
    <cellStyle name="Separador de milhares 2 2 12" xfId="542"/>
    <cellStyle name="Separador de milhares 2 2 12 2" xfId="543"/>
    <cellStyle name="Separador de milhares 2 2 13" xfId="544"/>
    <cellStyle name="Separador de milhares 2 2 13 2" xfId="545"/>
    <cellStyle name="Separador de milhares 2 2 14" xfId="546"/>
    <cellStyle name="Separador de milhares 2 2 14 2" xfId="547"/>
    <cellStyle name="Separador de milhares 2 2 15" xfId="548"/>
    <cellStyle name="Separador de milhares 2 2 15 2" xfId="549"/>
    <cellStyle name="Separador de milhares 2 2 16" xfId="550"/>
    <cellStyle name="Separador de milhares 2 2 16 2" xfId="551"/>
    <cellStyle name="Separador de milhares 2 2 17" xfId="552"/>
    <cellStyle name="Separador de milhares 2 2 17 2" xfId="553"/>
    <cellStyle name="Separador de milhares 2 2 18" xfId="554"/>
    <cellStyle name="Separador de milhares 2 2 18 2" xfId="555"/>
    <cellStyle name="Separador de milhares 2 2 19" xfId="556"/>
    <cellStyle name="Separador de milhares 2 2 19 2" xfId="557"/>
    <cellStyle name="Separador de milhares 2 2 2" xfId="558"/>
    <cellStyle name="Separador de milhares 2 2 20" xfId="559"/>
    <cellStyle name="Separador de milhares 2 2 20 2" xfId="560"/>
    <cellStyle name="Separador de milhares 2 2 21" xfId="561"/>
    <cellStyle name="Separador de milhares 2 2 21 2" xfId="562"/>
    <cellStyle name="Separador de milhares 2 2 22" xfId="563"/>
    <cellStyle name="Separador de milhares 2 2 22 2" xfId="564"/>
    <cellStyle name="Separador de milhares 2 2 23" xfId="565"/>
    <cellStyle name="Separador de milhares 2 2 23 2" xfId="566"/>
    <cellStyle name="Separador de milhares 2 2 24" xfId="567"/>
    <cellStyle name="Separador de milhares 2 2 24 2" xfId="568"/>
    <cellStyle name="Separador de milhares 2 2 25" xfId="569"/>
    <cellStyle name="Separador de milhares 2 2 25 2" xfId="570"/>
    <cellStyle name="Separador de milhares 2 2 3" xfId="571"/>
    <cellStyle name="Separador de milhares 2 2 4" xfId="572"/>
    <cellStyle name="Separador de milhares 2 2 4 2" xfId="573"/>
    <cellStyle name="Separador de milhares 2 2 5" xfId="574"/>
    <cellStyle name="Separador de milhares 2 2 5 2" xfId="575"/>
    <cellStyle name="Separador de milhares 2 2 6" xfId="576"/>
    <cellStyle name="Separador de milhares 2 2 6 2" xfId="577"/>
    <cellStyle name="Separador de milhares 2 2 7" xfId="578"/>
    <cellStyle name="Separador de milhares 2 2 7 2" xfId="579"/>
    <cellStyle name="Separador de milhares 2 2 8" xfId="580"/>
    <cellStyle name="Separador de milhares 2 2 8 2" xfId="581"/>
    <cellStyle name="Separador de milhares 2 2 9" xfId="582"/>
    <cellStyle name="Separador de milhares 2 2 9 2" xfId="583"/>
    <cellStyle name="Separador de milhares 2 3" xfId="584"/>
    <cellStyle name="Separador de milhares 2 4" xfId="585"/>
    <cellStyle name="Separador de milhares 2 5" xfId="586"/>
    <cellStyle name="Separador de milhares 2 6" xfId="587"/>
    <cellStyle name="Separador de milhares 20" xfId="588"/>
    <cellStyle name="Separador de milhares 21" xfId="589"/>
    <cellStyle name="Separador de milhares 3" xfId="590"/>
    <cellStyle name="Separador de milhares 3 2" xfId="591"/>
    <cellStyle name="Separador de milhares 3 3" xfId="592"/>
    <cellStyle name="Separador de milhares 3 3 2" xfId="593"/>
    <cellStyle name="Separador de milhares 3 4" xfId="594"/>
    <cellStyle name="Separador de milhares 4" xfId="595"/>
    <cellStyle name="Separador de milhares 4 2" xfId="596"/>
    <cellStyle name="Separador de milhares 4 2 2" xfId="597"/>
    <cellStyle name="Separador de milhares 4 3" xfId="598"/>
    <cellStyle name="Separador de milhares 4 3 2" xfId="599"/>
    <cellStyle name="Separador de milhares 4 4" xfId="600"/>
    <cellStyle name="Separador de milhares 5" xfId="601"/>
    <cellStyle name="Separador de milhares 6" xfId="602"/>
    <cellStyle name="Separador de milhares 6 2" xfId="603"/>
    <cellStyle name="Separador de milhares 6 2 2" xfId="604"/>
    <cellStyle name="Separador de milhares 6 3" xfId="605"/>
    <cellStyle name="Separador de milhares 7" xfId="606"/>
    <cellStyle name="Separador de milhares 7 2" xfId="607"/>
    <cellStyle name="Separador de milhares 7 2 2" xfId="608"/>
    <cellStyle name="Separador de milhares 8" xfId="609"/>
    <cellStyle name="Separador de milhares 8 2" xfId="610"/>
    <cellStyle name="Separador de milhares 9" xfId="611"/>
    <cellStyle name="Separador de milhares 9 2" xfId="612"/>
    <cellStyle name="STYLE1 - Style1" xfId="613"/>
    <cellStyle name="STYLE2 - Style2" xfId="614"/>
    <cellStyle name="SubHeading" xfId="615"/>
    <cellStyle name="Texto de Aviso" xfId="616" builtinId="11" customBuiltin="1"/>
    <cellStyle name="Texto de Aviso 2" xfId="617"/>
    <cellStyle name="Texto de Aviso 3" xfId="618"/>
    <cellStyle name="Texto de Aviso 4" xfId="619"/>
    <cellStyle name="Texto de Aviso 5" xfId="620"/>
    <cellStyle name="Texto Explicativo" xfId="621" builtinId="53" customBuiltin="1"/>
    <cellStyle name="Texto Explicativo 2" xfId="622"/>
    <cellStyle name="Texto Explicativo 3" xfId="623"/>
    <cellStyle name="Texto Explicativo 4" xfId="624"/>
    <cellStyle name="Texto Explicativo 5" xfId="625"/>
    <cellStyle name="Tickmark" xfId="626"/>
    <cellStyle name="Title" xfId="627"/>
    <cellStyle name="Título" xfId="628" builtinId="15" customBuiltin="1"/>
    <cellStyle name="Título 1" xfId="629" builtinId="16" customBuiltin="1"/>
    <cellStyle name="Título 1 1" xfId="630"/>
    <cellStyle name="Título 1 2" xfId="631"/>
    <cellStyle name="Título 1 3" xfId="632"/>
    <cellStyle name="Título 1 4" xfId="633"/>
    <cellStyle name="Título 1 9" xfId="634"/>
    <cellStyle name="Título 12" xfId="635"/>
    <cellStyle name="Título 2" xfId="636" builtinId="17" customBuiltin="1"/>
    <cellStyle name="Título 2 2" xfId="637"/>
    <cellStyle name="Título 2 3" xfId="638"/>
    <cellStyle name="Título 2 4" xfId="639"/>
    <cellStyle name="Título 2 9" xfId="640"/>
    <cellStyle name="Título 3" xfId="641" builtinId="18" customBuiltin="1"/>
    <cellStyle name="Título 3 2" xfId="642"/>
    <cellStyle name="Título 3 3" xfId="643"/>
    <cellStyle name="Título 3 4 2" xfId="644"/>
    <cellStyle name="Título 3 9" xfId="645"/>
    <cellStyle name="Título 4" xfId="646" builtinId="19" customBuiltin="1"/>
    <cellStyle name="Título 4 2" xfId="647"/>
    <cellStyle name="Título 4 3" xfId="648"/>
    <cellStyle name="Título 4 4" xfId="649"/>
    <cellStyle name="Título 4 9" xfId="650"/>
    <cellStyle name="Título 5" xfId="651"/>
    <cellStyle name="Título 6" xfId="652"/>
    <cellStyle name="Título 7" xfId="653"/>
    <cellStyle name="Total" xfId="654" builtinId="25" customBuiltin="1"/>
    <cellStyle name="Total 2" xfId="655"/>
    <cellStyle name="Total 3" xfId="656"/>
    <cellStyle name="Total 4" xfId="657"/>
    <cellStyle name="Total 5" xfId="658"/>
    <cellStyle name="Unprotect" xfId="659"/>
    <cellStyle name="Vírgula" xfId="516" builtinId="3"/>
    <cellStyle name="Vírgula 2" xfId="660"/>
    <cellStyle name="Vírgula 3" xfId="681"/>
    <cellStyle name="Vírgula 4" xfId="684"/>
    <cellStyle name="Walutowy [0]_laroux" xfId="661"/>
    <cellStyle name="Walutowy_laroux" xfId="662"/>
    <cellStyle name="Warning Text" xfId="66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5</xdr:row>
      <xdr:rowOff>155922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2100" cy="1229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1457325</xdr:colOff>
      <xdr:row>4</xdr:row>
      <xdr:rowOff>47626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49CC286-6B69-46FE-9560-3516073AB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457325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1101736</xdr:colOff>
      <xdr:row>5</xdr:row>
      <xdr:rowOff>74084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12319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900192</xdr:colOff>
      <xdr:row>3</xdr:row>
      <xdr:rowOff>76201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107202" cy="781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RPTW0000\UsersG\BRBaroniL\Leandro\C~Data\Arquivos\DPA\DPA\Planilha%20Geral%20Balan&#231;o%20IRPJ\2005\12-Dezembro-2005\12DEZEMBRODP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APW05\Users\TEMP\PAPEL%20TRABALHO%20DIPJ2001%20ITAS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ovana.RM\AppData\Local\Microsoft\Windows\Temporary%20Internet%20Files\Content.Outlook\Q7UC85T9\BALAN&#199;O%202012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RPTW0001\Shares\Contabilidade\Afixo\2008\Brasil\BR24-DPA\Fechamento\Relatorios%20e%20Quadros\2_Fevereiro_BR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mauri\Meus%20documentos\Planilhas%20Excel\Sifco\Contabiliza%20Caixa\BASE%20LAN&#199;AMENTOS%20O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APW04\Users\Balancos%20Efetivos\bal%2031-12-2000\Base%20balan&#231;o%2012-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RPTW0000\Users\BRSantosOl\CPW\Balan&#231;o\Lingui&#231;a\modelo_lingui&#231;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APW05\Users\Documents%20and%20Settings\SouzaE\Meus%20documentos\Meus%20documentos\PASTA%20COPRODAL\ARQUIVOS%20COPRODAL%202002\12%202002\IR%20CS%20L%20REAL%20balanco%20Coprodal%2012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ARAW00\UsersG\BRBaroniL\Leandro\C~Data\Arquivos\DPA\DPA\Concilia&#231;&#245;es\2004\Outubro%202004\Outubro-2004%20DP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APW05\Users\TEMP\DIPJ_w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APW05\Users\Fogaca\ibge\1999\ficha%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APW05\Users\WINDOWS\TEMP\ITASA99\balancoitasa%20Agosto%20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az"/>
      <sheetName val="AP"/>
      <sheetName val="APres"/>
      <sheetName val="APres (2)"/>
      <sheetName val="L&amp;Pres"/>
      <sheetName val="L&amp;P"/>
      <sheetName val="MPL"/>
      <sheetName val="Doar"/>
      <sheetName val="INC"/>
      <sheetName val="LOper"/>
      <sheetName val="Índices"/>
      <sheetName val="IRPJ"/>
      <sheetName val="CSLL"/>
      <sheetName val="IRCSACU"/>
      <sheetName val="IRPJ Estimado"/>
      <sheetName val="CSLL Estimada"/>
      <sheetName val="221-13 IR"/>
      <sheetName val="221-17 CS"/>
      <sheetName val="Plan Contas"/>
      <sheetName val="IRRF"/>
      <sheetName val="IRCS_ACUM "/>
      <sheetName val="L&amp;P "/>
      <sheetName val="L&amp;Pres "/>
      <sheetName val="FLUXO DE CAIXA"/>
      <sheetName val="cssl"/>
    </sheetNames>
    <sheetDataSet>
      <sheetData sheetId="0" refreshError="1"/>
      <sheetData sheetId="1" refreshError="1">
        <row r="31">
          <cell r="L31">
            <v>11010</v>
          </cell>
          <cell r="M31">
            <v>454284.51</v>
          </cell>
          <cell r="O31">
            <v>11010</v>
          </cell>
          <cell r="P31">
            <v>454284.51</v>
          </cell>
          <cell r="R31">
            <v>11010</v>
          </cell>
          <cell r="S31">
            <v>454284.51</v>
          </cell>
          <cell r="U31">
            <v>11010</v>
          </cell>
          <cell r="V31">
            <v>454284.51</v>
          </cell>
          <cell r="X31">
            <v>11010</v>
          </cell>
          <cell r="Y31">
            <v>454284.51</v>
          </cell>
          <cell r="AA31">
            <v>11010</v>
          </cell>
          <cell r="AB31">
            <v>454284.51</v>
          </cell>
          <cell r="AD31">
            <v>11010</v>
          </cell>
          <cell r="AE31">
            <v>454284.51</v>
          </cell>
          <cell r="AG31">
            <v>11010</v>
          </cell>
          <cell r="AH31">
            <v>454284.51</v>
          </cell>
          <cell r="AJ31">
            <v>11010</v>
          </cell>
          <cell r="AK31">
            <v>454284.51</v>
          </cell>
          <cell r="AM31">
            <v>11010</v>
          </cell>
          <cell r="AN31">
            <v>454284.51</v>
          </cell>
        </row>
        <row r="32">
          <cell r="L32">
            <v>11020</v>
          </cell>
          <cell r="M32">
            <v>2426304.5099999998</v>
          </cell>
          <cell r="O32">
            <v>11020</v>
          </cell>
          <cell r="P32">
            <v>2426304.5099999998</v>
          </cell>
          <cell r="R32">
            <v>11020</v>
          </cell>
          <cell r="S32">
            <v>2426304.5099999998</v>
          </cell>
          <cell r="U32">
            <v>11020</v>
          </cell>
          <cell r="V32">
            <v>2426304.5099999998</v>
          </cell>
          <cell r="X32">
            <v>11020</v>
          </cell>
          <cell r="Y32">
            <v>2426304.5099999998</v>
          </cell>
          <cell r="AA32">
            <v>11020</v>
          </cell>
          <cell r="AB32">
            <v>2426304.5099999998</v>
          </cell>
          <cell r="AD32">
            <v>11020</v>
          </cell>
          <cell r="AE32">
            <v>2426304.5099999998</v>
          </cell>
          <cell r="AG32">
            <v>11020</v>
          </cell>
          <cell r="AH32">
            <v>2426304.5099999998</v>
          </cell>
          <cell r="AJ32">
            <v>11020</v>
          </cell>
          <cell r="AK32">
            <v>2426304.5099999998</v>
          </cell>
          <cell r="AM32">
            <v>11020</v>
          </cell>
          <cell r="AN32">
            <v>2408426.5299999998</v>
          </cell>
        </row>
        <row r="33">
          <cell r="L33">
            <v>11000</v>
          </cell>
          <cell r="M33">
            <v>2880589.02</v>
          </cell>
          <cell r="O33">
            <v>11000</v>
          </cell>
          <cell r="P33">
            <v>2880589.02</v>
          </cell>
          <cell r="R33">
            <v>11000</v>
          </cell>
          <cell r="S33">
            <v>2880589.02</v>
          </cell>
          <cell r="U33">
            <v>11000</v>
          </cell>
          <cell r="V33">
            <v>2880589.02</v>
          </cell>
          <cell r="X33">
            <v>11000</v>
          </cell>
          <cell r="Y33">
            <v>2880589.02</v>
          </cell>
          <cell r="AA33">
            <v>11000</v>
          </cell>
          <cell r="AB33">
            <v>2880589.02</v>
          </cell>
          <cell r="AD33">
            <v>11000</v>
          </cell>
          <cell r="AE33">
            <v>2880589.02</v>
          </cell>
          <cell r="AG33">
            <v>11000</v>
          </cell>
          <cell r="AH33">
            <v>2880589.02</v>
          </cell>
          <cell r="AJ33">
            <v>11000</v>
          </cell>
          <cell r="AK33">
            <v>2880589.02</v>
          </cell>
          <cell r="AM33">
            <v>11000</v>
          </cell>
          <cell r="AN33">
            <v>2862711.04</v>
          </cell>
        </row>
        <row r="34">
          <cell r="L34">
            <v>11130</v>
          </cell>
          <cell r="M34">
            <v>12664927.01</v>
          </cell>
          <cell r="O34">
            <v>11130</v>
          </cell>
          <cell r="P34">
            <v>12677033.279999999</v>
          </cell>
          <cell r="R34">
            <v>11130</v>
          </cell>
          <cell r="S34">
            <v>12677033.279999999</v>
          </cell>
          <cell r="U34">
            <v>11130</v>
          </cell>
          <cell r="V34">
            <v>12677033.279999999</v>
          </cell>
          <cell r="X34">
            <v>11130</v>
          </cell>
          <cell r="Y34">
            <v>12679425.300000001</v>
          </cell>
          <cell r="AA34">
            <v>11130</v>
          </cell>
          <cell r="AB34">
            <v>12686335.26</v>
          </cell>
          <cell r="AD34">
            <v>11130</v>
          </cell>
          <cell r="AE34">
            <v>12720798.449999999</v>
          </cell>
          <cell r="AG34">
            <v>11130</v>
          </cell>
          <cell r="AH34">
            <v>12720798.449999999</v>
          </cell>
          <cell r="AJ34">
            <v>11130</v>
          </cell>
          <cell r="AK34">
            <v>12781348.359999999</v>
          </cell>
          <cell r="AM34">
            <v>11130</v>
          </cell>
          <cell r="AN34">
            <v>12816297.5</v>
          </cell>
        </row>
        <row r="35">
          <cell r="L35">
            <v>11100</v>
          </cell>
          <cell r="M35">
            <v>12664927.01</v>
          </cell>
          <cell r="O35">
            <v>11100</v>
          </cell>
          <cell r="P35">
            <v>12677033.279999999</v>
          </cell>
          <cell r="R35">
            <v>11100</v>
          </cell>
          <cell r="S35">
            <v>12677033.279999999</v>
          </cell>
          <cell r="U35">
            <v>11100</v>
          </cell>
          <cell r="V35">
            <v>12677033.279999999</v>
          </cell>
          <cell r="X35">
            <v>11100</v>
          </cell>
          <cell r="Y35">
            <v>12679425.300000001</v>
          </cell>
          <cell r="AA35">
            <v>11100</v>
          </cell>
          <cell r="AB35">
            <v>12686335.26</v>
          </cell>
          <cell r="AD35">
            <v>11100</v>
          </cell>
          <cell r="AE35">
            <v>12720798.449999999</v>
          </cell>
          <cell r="AG35">
            <v>11100</v>
          </cell>
          <cell r="AH35">
            <v>12720798.449999999</v>
          </cell>
          <cell r="AJ35">
            <v>11100</v>
          </cell>
          <cell r="AK35">
            <v>12781348.359999999</v>
          </cell>
          <cell r="AM35">
            <v>11100</v>
          </cell>
          <cell r="AN35">
            <v>12816297.5</v>
          </cell>
        </row>
        <row r="36">
          <cell r="L36">
            <v>11260</v>
          </cell>
          <cell r="M36">
            <v>85933767.989999995</v>
          </cell>
          <cell r="O36">
            <v>11260</v>
          </cell>
          <cell r="P36">
            <v>86207129.469999999</v>
          </cell>
          <cell r="R36">
            <v>11260</v>
          </cell>
          <cell r="S36">
            <v>86188577.769999996</v>
          </cell>
          <cell r="U36">
            <v>11260</v>
          </cell>
          <cell r="V36">
            <v>86195440.069999993</v>
          </cell>
          <cell r="X36">
            <v>11260</v>
          </cell>
          <cell r="Y36">
            <v>86318204.450000003</v>
          </cell>
          <cell r="AA36">
            <v>11260</v>
          </cell>
          <cell r="AB36">
            <v>86422661.439999998</v>
          </cell>
          <cell r="AD36">
            <v>11260</v>
          </cell>
          <cell r="AE36">
            <v>86447307.090000004</v>
          </cell>
          <cell r="AG36">
            <v>11260</v>
          </cell>
          <cell r="AH36">
            <v>86560421.290000007</v>
          </cell>
          <cell r="AJ36">
            <v>11260</v>
          </cell>
          <cell r="AK36">
            <v>87114677</v>
          </cell>
          <cell r="AM36">
            <v>11260</v>
          </cell>
          <cell r="AN36">
            <v>88125380.689999998</v>
          </cell>
        </row>
        <row r="37">
          <cell r="L37">
            <v>11200</v>
          </cell>
          <cell r="M37">
            <v>85933767.989999995</v>
          </cell>
          <cell r="O37">
            <v>11200</v>
          </cell>
          <cell r="P37">
            <v>86207129.469999999</v>
          </cell>
          <cell r="R37">
            <v>11200</v>
          </cell>
          <cell r="S37">
            <v>86188577.769999996</v>
          </cell>
          <cell r="U37">
            <v>11200</v>
          </cell>
          <cell r="V37">
            <v>86195440.069999993</v>
          </cell>
          <cell r="X37">
            <v>11200</v>
          </cell>
          <cell r="Y37">
            <v>86318204.450000003</v>
          </cell>
          <cell r="AA37">
            <v>11200</v>
          </cell>
          <cell r="AB37">
            <v>86422661.439999998</v>
          </cell>
          <cell r="AD37">
            <v>11200</v>
          </cell>
          <cell r="AE37">
            <v>86447307.090000004</v>
          </cell>
          <cell r="AG37">
            <v>11200</v>
          </cell>
          <cell r="AH37">
            <v>86560421.290000007</v>
          </cell>
          <cell r="AJ37">
            <v>11200</v>
          </cell>
          <cell r="AK37">
            <v>87114677</v>
          </cell>
          <cell r="AM37">
            <v>11200</v>
          </cell>
          <cell r="AN37">
            <v>88125380.689999998</v>
          </cell>
        </row>
        <row r="38">
          <cell r="L38">
            <v>11371</v>
          </cell>
          <cell r="M38">
            <v>6488536.7000000002</v>
          </cell>
          <cell r="O38">
            <v>11371</v>
          </cell>
          <cell r="P38">
            <v>6488555.8600000003</v>
          </cell>
          <cell r="R38">
            <v>11371</v>
          </cell>
          <cell r="S38">
            <v>6467041.2999999998</v>
          </cell>
          <cell r="U38">
            <v>11371</v>
          </cell>
          <cell r="V38">
            <v>6467028.5099999998</v>
          </cell>
          <cell r="X38">
            <v>11371</v>
          </cell>
          <cell r="Y38">
            <v>6472231.25</v>
          </cell>
          <cell r="AA38">
            <v>11371</v>
          </cell>
          <cell r="AB38">
            <v>6456655.4800000004</v>
          </cell>
          <cell r="AD38">
            <v>11371</v>
          </cell>
          <cell r="AE38">
            <v>6490265.8899999997</v>
          </cell>
          <cell r="AG38">
            <v>11371</v>
          </cell>
          <cell r="AH38">
            <v>6469778.1100000003</v>
          </cell>
          <cell r="AJ38">
            <v>11371</v>
          </cell>
          <cell r="AK38">
            <v>6455630.6399999997</v>
          </cell>
          <cell r="AM38">
            <v>11371</v>
          </cell>
          <cell r="AN38">
            <v>6486478.5199999996</v>
          </cell>
        </row>
        <row r="39">
          <cell r="L39">
            <v>11374</v>
          </cell>
          <cell r="M39">
            <v>4620305.37</v>
          </cell>
          <cell r="O39">
            <v>11374</v>
          </cell>
          <cell r="P39">
            <v>4620305.37</v>
          </cell>
          <cell r="R39">
            <v>11374</v>
          </cell>
          <cell r="S39">
            <v>4620305.37</v>
          </cell>
          <cell r="U39">
            <v>11374</v>
          </cell>
          <cell r="V39">
            <v>4620305.37</v>
          </cell>
          <cell r="X39">
            <v>11374</v>
          </cell>
          <cell r="Y39">
            <v>4620305.37</v>
          </cell>
          <cell r="AA39">
            <v>11374</v>
          </cell>
          <cell r="AB39">
            <v>4620305.37</v>
          </cell>
          <cell r="AD39">
            <v>11374</v>
          </cell>
          <cell r="AE39">
            <v>4619230.41</v>
          </cell>
          <cell r="AG39">
            <v>11374</v>
          </cell>
          <cell r="AH39">
            <v>4619230.41</v>
          </cell>
          <cell r="AJ39">
            <v>11374</v>
          </cell>
          <cell r="AK39">
            <v>4617397.22</v>
          </cell>
          <cell r="AM39">
            <v>11374</v>
          </cell>
          <cell r="AN39">
            <v>4609011.21</v>
          </cell>
        </row>
        <row r="40">
          <cell r="L40">
            <v>11300</v>
          </cell>
          <cell r="M40">
            <v>11108842.07</v>
          </cell>
          <cell r="O40">
            <v>11300</v>
          </cell>
          <cell r="P40">
            <v>11108861.23</v>
          </cell>
          <cell r="R40">
            <v>11300</v>
          </cell>
          <cell r="S40">
            <v>11087346.67</v>
          </cell>
          <cell r="U40">
            <v>11300</v>
          </cell>
          <cell r="V40">
            <v>11087333.880000001</v>
          </cell>
          <cell r="X40">
            <v>11300</v>
          </cell>
          <cell r="Y40">
            <v>11092536.619999999</v>
          </cell>
          <cell r="AA40">
            <v>11300</v>
          </cell>
          <cell r="AB40">
            <v>11076960.85</v>
          </cell>
          <cell r="AD40">
            <v>11300</v>
          </cell>
          <cell r="AE40">
            <v>11109496.300000001</v>
          </cell>
          <cell r="AG40">
            <v>11300</v>
          </cell>
          <cell r="AH40">
            <v>11089008.52</v>
          </cell>
          <cell r="AJ40">
            <v>11300</v>
          </cell>
          <cell r="AK40">
            <v>11073027.859999999</v>
          </cell>
          <cell r="AM40">
            <v>11300</v>
          </cell>
          <cell r="AN40">
            <v>11095489.73</v>
          </cell>
        </row>
        <row r="41">
          <cell r="L41">
            <v>11481</v>
          </cell>
          <cell r="M41">
            <v>2542451.83</v>
          </cell>
          <cell r="O41">
            <v>11481</v>
          </cell>
          <cell r="P41">
            <v>2542470.83</v>
          </cell>
          <cell r="R41">
            <v>11481</v>
          </cell>
          <cell r="S41">
            <v>2540055.85</v>
          </cell>
          <cell r="U41">
            <v>11481</v>
          </cell>
          <cell r="V41">
            <v>2573249.85</v>
          </cell>
          <cell r="X41">
            <v>11481</v>
          </cell>
          <cell r="Y41">
            <v>3237107.77</v>
          </cell>
          <cell r="AA41">
            <v>11481</v>
          </cell>
          <cell r="AB41">
            <v>3206864.08</v>
          </cell>
          <cell r="AD41">
            <v>11481</v>
          </cell>
          <cell r="AE41">
            <v>3179116.15</v>
          </cell>
          <cell r="AG41">
            <v>11481</v>
          </cell>
          <cell r="AH41">
            <v>3179116.15</v>
          </cell>
          <cell r="AJ41">
            <v>11481</v>
          </cell>
          <cell r="AK41">
            <v>3147748.49</v>
          </cell>
          <cell r="AM41">
            <v>11481</v>
          </cell>
          <cell r="AN41">
            <v>3115694.07</v>
          </cell>
        </row>
        <row r="42">
          <cell r="L42">
            <v>11400</v>
          </cell>
          <cell r="M42">
            <v>2542451.83</v>
          </cell>
          <cell r="O42">
            <v>11400</v>
          </cell>
          <cell r="P42">
            <v>2542470.83</v>
          </cell>
          <cell r="R42">
            <v>11400</v>
          </cell>
          <cell r="S42">
            <v>2540055.85</v>
          </cell>
          <cell r="U42">
            <v>11400</v>
          </cell>
          <cell r="V42">
            <v>2573249.85</v>
          </cell>
          <cell r="X42">
            <v>11400</v>
          </cell>
          <cell r="Y42">
            <v>3237107.77</v>
          </cell>
          <cell r="AA42">
            <v>11400</v>
          </cell>
          <cell r="AB42">
            <v>3206864.08</v>
          </cell>
          <cell r="AD42">
            <v>11400</v>
          </cell>
          <cell r="AE42">
            <v>3179116.15</v>
          </cell>
          <cell r="AG42">
            <v>11400</v>
          </cell>
          <cell r="AH42">
            <v>3179116.15</v>
          </cell>
          <cell r="AJ42">
            <v>11400</v>
          </cell>
          <cell r="AK42">
            <v>3147748.49</v>
          </cell>
          <cell r="AM42">
            <v>11400</v>
          </cell>
          <cell r="AN42">
            <v>3115694.07</v>
          </cell>
        </row>
        <row r="43">
          <cell r="L43">
            <v>11590</v>
          </cell>
          <cell r="M43">
            <v>571493.24</v>
          </cell>
          <cell r="O43">
            <v>11590</v>
          </cell>
          <cell r="P43">
            <v>571493.24</v>
          </cell>
          <cell r="R43">
            <v>11590</v>
          </cell>
          <cell r="S43">
            <v>571493.24</v>
          </cell>
          <cell r="U43">
            <v>11590</v>
          </cell>
          <cell r="V43">
            <v>571493.24</v>
          </cell>
          <cell r="X43">
            <v>11590</v>
          </cell>
          <cell r="Y43">
            <v>571493.24</v>
          </cell>
          <cell r="AA43">
            <v>11590</v>
          </cell>
          <cell r="AB43">
            <v>571493.24</v>
          </cell>
          <cell r="AD43">
            <v>11590</v>
          </cell>
          <cell r="AE43">
            <v>571493.24</v>
          </cell>
          <cell r="AG43">
            <v>11590</v>
          </cell>
          <cell r="AH43">
            <v>571493.24</v>
          </cell>
          <cell r="AJ43">
            <v>11590</v>
          </cell>
          <cell r="AK43">
            <v>571493.24</v>
          </cell>
          <cell r="AM43">
            <v>11590</v>
          </cell>
          <cell r="AN43">
            <v>563309.24</v>
          </cell>
        </row>
        <row r="44">
          <cell r="L44">
            <v>11500</v>
          </cell>
          <cell r="M44">
            <v>571493.24</v>
          </cell>
          <cell r="O44">
            <v>11500</v>
          </cell>
          <cell r="P44">
            <v>571493.24</v>
          </cell>
          <cell r="R44">
            <v>11500</v>
          </cell>
          <cell r="S44">
            <v>571493.24</v>
          </cell>
          <cell r="U44">
            <v>11500</v>
          </cell>
          <cell r="V44">
            <v>571493.24</v>
          </cell>
          <cell r="X44">
            <v>11500</v>
          </cell>
          <cell r="Y44">
            <v>571493.24</v>
          </cell>
          <cell r="AA44">
            <v>11500</v>
          </cell>
          <cell r="AB44">
            <v>571493.24</v>
          </cell>
          <cell r="AD44">
            <v>11500</v>
          </cell>
          <cell r="AE44">
            <v>571493.24</v>
          </cell>
          <cell r="AG44">
            <v>11500</v>
          </cell>
          <cell r="AH44">
            <v>571493.24</v>
          </cell>
          <cell r="AJ44">
            <v>11500</v>
          </cell>
          <cell r="AK44">
            <v>571493.24</v>
          </cell>
          <cell r="AM44">
            <v>11500</v>
          </cell>
          <cell r="AN44">
            <v>563309.24</v>
          </cell>
        </row>
        <row r="45">
          <cell r="L45">
            <v>11630</v>
          </cell>
          <cell r="M45">
            <v>645.04999999999995</v>
          </cell>
          <cell r="O45">
            <v>11630</v>
          </cell>
          <cell r="P45">
            <v>645.04999999999995</v>
          </cell>
          <cell r="R45">
            <v>11630</v>
          </cell>
          <cell r="S45">
            <v>7338.78</v>
          </cell>
          <cell r="U45">
            <v>11630</v>
          </cell>
          <cell r="V45">
            <v>7338.78</v>
          </cell>
          <cell r="X45">
            <v>11630</v>
          </cell>
          <cell r="Y45">
            <v>645.04999999999995</v>
          </cell>
          <cell r="AA45">
            <v>11630</v>
          </cell>
          <cell r="AB45">
            <v>7338.78</v>
          </cell>
          <cell r="AD45">
            <v>11630</v>
          </cell>
          <cell r="AE45">
            <v>7338.78</v>
          </cell>
          <cell r="AG45">
            <v>11630</v>
          </cell>
          <cell r="AH45">
            <v>7338.78</v>
          </cell>
          <cell r="AJ45">
            <v>11630</v>
          </cell>
          <cell r="AK45">
            <v>7338.78</v>
          </cell>
          <cell r="AM45">
            <v>11630</v>
          </cell>
          <cell r="AN45">
            <v>0</v>
          </cell>
        </row>
        <row r="46">
          <cell r="L46">
            <v>11660</v>
          </cell>
          <cell r="M46">
            <v>1017787.51</v>
          </cell>
          <cell r="O46">
            <v>11660</v>
          </cell>
          <cell r="P46">
            <v>898928.02</v>
          </cell>
          <cell r="R46">
            <v>11660</v>
          </cell>
          <cell r="S46">
            <v>868494.6</v>
          </cell>
          <cell r="U46">
            <v>11660</v>
          </cell>
          <cell r="V46">
            <v>868494.6</v>
          </cell>
          <cell r="X46">
            <v>11660</v>
          </cell>
          <cell r="Y46">
            <v>868494.6</v>
          </cell>
          <cell r="AA46">
            <v>11660</v>
          </cell>
          <cell r="AB46">
            <v>868494.6</v>
          </cell>
          <cell r="AD46">
            <v>11660</v>
          </cell>
          <cell r="AE46">
            <v>1020853.19</v>
          </cell>
          <cell r="AG46">
            <v>11660</v>
          </cell>
          <cell r="AH46">
            <v>910257.02</v>
          </cell>
          <cell r="AJ46">
            <v>11660</v>
          </cell>
          <cell r="AK46">
            <v>931297.2</v>
          </cell>
          <cell r="AM46">
            <v>11660</v>
          </cell>
          <cell r="AN46">
            <v>339687.38</v>
          </cell>
        </row>
        <row r="47">
          <cell r="L47">
            <v>11671</v>
          </cell>
          <cell r="M47">
            <v>29111.98</v>
          </cell>
          <cell r="O47">
            <v>11671</v>
          </cell>
          <cell r="P47">
            <v>29111.98</v>
          </cell>
          <cell r="R47">
            <v>11671</v>
          </cell>
          <cell r="S47">
            <v>29111.98</v>
          </cell>
          <cell r="U47">
            <v>11671</v>
          </cell>
          <cell r="V47">
            <v>29111.98</v>
          </cell>
          <cell r="X47">
            <v>11671</v>
          </cell>
          <cell r="Y47">
            <v>35805.71</v>
          </cell>
          <cell r="AA47">
            <v>11671</v>
          </cell>
          <cell r="AB47">
            <v>29111.98</v>
          </cell>
          <cell r="AD47">
            <v>11671</v>
          </cell>
          <cell r="AE47">
            <v>29111.98</v>
          </cell>
          <cell r="AG47">
            <v>11671</v>
          </cell>
          <cell r="AH47">
            <v>22119.96</v>
          </cell>
          <cell r="AJ47">
            <v>11671</v>
          </cell>
          <cell r="AK47">
            <v>22119.96</v>
          </cell>
          <cell r="AM47">
            <v>11671</v>
          </cell>
          <cell r="AN47">
            <v>0</v>
          </cell>
        </row>
        <row r="48">
          <cell r="L48">
            <v>11600</v>
          </cell>
          <cell r="M48">
            <v>1047544.54</v>
          </cell>
          <cell r="O48">
            <v>11600</v>
          </cell>
          <cell r="P48">
            <v>928685.05</v>
          </cell>
          <cell r="R48">
            <v>11600</v>
          </cell>
          <cell r="S48">
            <v>904945.36</v>
          </cell>
          <cell r="U48">
            <v>11600</v>
          </cell>
          <cell r="V48">
            <v>904945.36</v>
          </cell>
          <cell r="X48">
            <v>11600</v>
          </cell>
          <cell r="Y48">
            <v>904945.36</v>
          </cell>
          <cell r="AA48">
            <v>11600</v>
          </cell>
          <cell r="AB48">
            <v>904945.36</v>
          </cell>
          <cell r="AD48">
            <v>11600</v>
          </cell>
          <cell r="AE48">
            <v>1057303.95</v>
          </cell>
          <cell r="AG48">
            <v>11600</v>
          </cell>
          <cell r="AH48">
            <v>939715.76</v>
          </cell>
          <cell r="AJ48">
            <v>11600</v>
          </cell>
          <cell r="AK48">
            <v>960755.94</v>
          </cell>
          <cell r="AM48">
            <v>11600</v>
          </cell>
          <cell r="AN48">
            <v>339687.38</v>
          </cell>
        </row>
        <row r="49">
          <cell r="L49">
            <v>11710</v>
          </cell>
          <cell r="M49">
            <v>-13280.37</v>
          </cell>
          <cell r="O49">
            <v>11710</v>
          </cell>
          <cell r="P49">
            <v>-13264.37</v>
          </cell>
          <cell r="R49">
            <v>11710</v>
          </cell>
          <cell r="S49">
            <v>1975.51</v>
          </cell>
          <cell r="U49">
            <v>11710</v>
          </cell>
          <cell r="V49">
            <v>712308.05</v>
          </cell>
          <cell r="X49">
            <v>11710</v>
          </cell>
          <cell r="Y49">
            <v>712309.05</v>
          </cell>
          <cell r="AA49">
            <v>11710</v>
          </cell>
          <cell r="AB49">
            <v>704892.48</v>
          </cell>
          <cell r="AD49">
            <v>11710</v>
          </cell>
          <cell r="AE49">
            <v>768143.83</v>
          </cell>
          <cell r="AG49">
            <v>11710</v>
          </cell>
          <cell r="AH49">
            <v>781735.83</v>
          </cell>
          <cell r="AJ49">
            <v>11710</v>
          </cell>
          <cell r="AK49">
            <v>768327.62</v>
          </cell>
          <cell r="AM49">
            <v>11710</v>
          </cell>
          <cell r="AN49">
            <v>1071775.03</v>
          </cell>
        </row>
        <row r="50">
          <cell r="L50">
            <v>11791</v>
          </cell>
          <cell r="M50">
            <v>0</v>
          </cell>
          <cell r="O50">
            <v>11780</v>
          </cell>
          <cell r="P50">
            <v>19</v>
          </cell>
          <cell r="R50">
            <v>11780</v>
          </cell>
          <cell r="S50">
            <v>-792.33</v>
          </cell>
          <cell r="U50">
            <v>11780</v>
          </cell>
          <cell r="V50">
            <v>6951.42</v>
          </cell>
          <cell r="X50">
            <v>11780</v>
          </cell>
          <cell r="Y50">
            <v>6951.42</v>
          </cell>
          <cell r="AA50">
            <v>11780</v>
          </cell>
          <cell r="AB50">
            <v>6951.42</v>
          </cell>
          <cell r="AD50">
            <v>11780</v>
          </cell>
          <cell r="AE50">
            <v>0</v>
          </cell>
          <cell r="AG50">
            <v>11780</v>
          </cell>
          <cell r="AH50">
            <v>0</v>
          </cell>
          <cell r="AJ50">
            <v>11780</v>
          </cell>
          <cell r="AK50">
            <v>0</v>
          </cell>
          <cell r="AM50">
            <v>11780</v>
          </cell>
          <cell r="AN50">
            <v>0</v>
          </cell>
        </row>
        <row r="51">
          <cell r="L51">
            <v>11700</v>
          </cell>
          <cell r="M51">
            <v>-13280.37</v>
          </cell>
          <cell r="O51">
            <v>11791</v>
          </cell>
          <cell r="P51">
            <v>-35</v>
          </cell>
          <cell r="R51">
            <v>11791</v>
          </cell>
          <cell r="S51">
            <v>-1183.18</v>
          </cell>
          <cell r="U51">
            <v>11791</v>
          </cell>
          <cell r="V51">
            <v>-47658.8</v>
          </cell>
          <cell r="X51">
            <v>11791</v>
          </cell>
          <cell r="Y51">
            <v>-711516.72</v>
          </cell>
          <cell r="AA51">
            <v>11791</v>
          </cell>
          <cell r="AB51">
            <v>-711843.9</v>
          </cell>
          <cell r="AD51">
            <v>11791</v>
          </cell>
          <cell r="AE51">
            <v>-744813.52</v>
          </cell>
          <cell r="AG51">
            <v>11791</v>
          </cell>
          <cell r="AH51">
            <v>-744776.58</v>
          </cell>
          <cell r="AJ51">
            <v>11791</v>
          </cell>
          <cell r="AK51">
            <v>-768327.62</v>
          </cell>
          <cell r="AM51">
            <v>11791</v>
          </cell>
          <cell r="AN51">
            <v>-778089.62</v>
          </cell>
        </row>
        <row r="52">
          <cell r="L52">
            <v>11820</v>
          </cell>
          <cell r="M52">
            <v>-9831769.0199999996</v>
          </cell>
          <cell r="O52">
            <v>11700</v>
          </cell>
          <cell r="P52">
            <v>-13280.37</v>
          </cell>
          <cell r="R52">
            <v>11700</v>
          </cell>
          <cell r="S52">
            <v>0</v>
          </cell>
          <cell r="U52">
            <v>11700</v>
          </cell>
          <cell r="V52">
            <v>671600.67</v>
          </cell>
          <cell r="X52">
            <v>11700</v>
          </cell>
          <cell r="Y52">
            <v>7743.75</v>
          </cell>
          <cell r="AA52">
            <v>11700</v>
          </cell>
          <cell r="AB52">
            <v>0</v>
          </cell>
          <cell r="AD52">
            <v>11700</v>
          </cell>
          <cell r="AE52">
            <v>23330.31</v>
          </cell>
          <cell r="AG52">
            <v>11700</v>
          </cell>
          <cell r="AH52">
            <v>36959.25</v>
          </cell>
          <cell r="AJ52">
            <v>11700</v>
          </cell>
          <cell r="AK52">
            <v>0</v>
          </cell>
          <cell r="AM52">
            <v>11700</v>
          </cell>
          <cell r="AN52">
            <v>293685.40999999997</v>
          </cell>
        </row>
        <row r="53">
          <cell r="L53">
            <v>11860</v>
          </cell>
          <cell r="M53">
            <v>-77512800.090000004</v>
          </cell>
          <cell r="O53">
            <v>11820</v>
          </cell>
          <cell r="P53">
            <v>-9879382.2400000002</v>
          </cell>
          <cell r="R53">
            <v>11820</v>
          </cell>
          <cell r="S53">
            <v>-9926995.4600000009</v>
          </cell>
          <cell r="U53">
            <v>11820</v>
          </cell>
          <cell r="V53">
            <v>-9974608.6799999997</v>
          </cell>
          <cell r="X53">
            <v>11820</v>
          </cell>
          <cell r="Y53">
            <v>-10022231.24</v>
          </cell>
          <cell r="AA53">
            <v>11820</v>
          </cell>
          <cell r="AB53">
            <v>-10069875.460000001</v>
          </cell>
          <cell r="AD53">
            <v>11820</v>
          </cell>
          <cell r="AE53">
            <v>-10117634.560000001</v>
          </cell>
          <cell r="AG53">
            <v>11820</v>
          </cell>
          <cell r="AH53">
            <v>-10165393.66</v>
          </cell>
          <cell r="AJ53">
            <v>11820</v>
          </cell>
          <cell r="AK53">
            <v>-10213354.59</v>
          </cell>
          <cell r="AM53">
            <v>11820</v>
          </cell>
          <cell r="AN53">
            <v>-10254220.93</v>
          </cell>
        </row>
        <row r="54">
          <cell r="L54">
            <v>11871</v>
          </cell>
          <cell r="M54">
            <v>-4696961.5599999996</v>
          </cell>
          <cell r="O54">
            <v>11860</v>
          </cell>
          <cell r="P54">
            <v>-77775408.879999995</v>
          </cell>
          <cell r="R54">
            <v>11860</v>
          </cell>
          <cell r="S54">
            <v>-77948849.010000005</v>
          </cell>
          <cell r="U54">
            <v>11860</v>
          </cell>
          <cell r="V54">
            <v>-78204532.790000007</v>
          </cell>
          <cell r="X54">
            <v>11860</v>
          </cell>
          <cell r="Y54">
            <v>-78460506.480000004</v>
          </cell>
          <cell r="AA54">
            <v>11860</v>
          </cell>
          <cell r="AB54">
            <v>-78708847.450000003</v>
          </cell>
          <cell r="AD54">
            <v>11860</v>
          </cell>
          <cell r="AE54">
            <v>-78951875.569999993</v>
          </cell>
          <cell r="AG54">
            <v>11860</v>
          </cell>
          <cell r="AH54">
            <v>-79173505.640000001</v>
          </cell>
          <cell r="AJ54">
            <v>11860</v>
          </cell>
          <cell r="AK54">
            <v>-79267278.920000002</v>
          </cell>
          <cell r="AM54">
            <v>11860</v>
          </cell>
          <cell r="AN54">
            <v>-79360966.959999993</v>
          </cell>
        </row>
        <row r="55">
          <cell r="L55">
            <v>11874</v>
          </cell>
          <cell r="M55">
            <v>-2700463.11</v>
          </cell>
          <cell r="O55">
            <v>11871</v>
          </cell>
          <cell r="P55">
            <v>-4729969.01</v>
          </cell>
          <cell r="R55">
            <v>11871</v>
          </cell>
          <cell r="S55">
            <v>-4743008.7300000004</v>
          </cell>
          <cell r="U55">
            <v>11871</v>
          </cell>
          <cell r="V55">
            <v>-4775630.01</v>
          </cell>
          <cell r="X55">
            <v>11871</v>
          </cell>
          <cell r="Y55">
            <v>-4808042.54</v>
          </cell>
          <cell r="AA55">
            <v>11871</v>
          </cell>
          <cell r="AB55">
            <v>-4783842.9000000004</v>
          </cell>
          <cell r="AD55">
            <v>11871</v>
          </cell>
          <cell r="AE55">
            <v>-4814312.17</v>
          </cell>
          <cell r="AG55">
            <v>11871</v>
          </cell>
          <cell r="AH55">
            <v>-4821435.24</v>
          </cell>
          <cell r="AJ55">
            <v>11871</v>
          </cell>
          <cell r="AK55">
            <v>-4824411.5199999996</v>
          </cell>
          <cell r="AM55">
            <v>11871</v>
          </cell>
          <cell r="AN55">
            <v>-4822713.6500000004</v>
          </cell>
        </row>
        <row r="56">
          <cell r="L56">
            <v>11881</v>
          </cell>
          <cell r="M56">
            <v>-1808405.14</v>
          </cell>
          <cell r="O56">
            <v>11874</v>
          </cell>
          <cell r="P56">
            <v>-2737059.16</v>
          </cell>
          <cell r="R56">
            <v>11874</v>
          </cell>
          <cell r="S56">
            <v>-2773654.26</v>
          </cell>
          <cell r="U56">
            <v>11874</v>
          </cell>
          <cell r="V56">
            <v>-2810248.43</v>
          </cell>
          <cell r="X56">
            <v>11874</v>
          </cell>
          <cell r="Y56">
            <v>-2846158.5</v>
          </cell>
          <cell r="AA56">
            <v>11874</v>
          </cell>
          <cell r="AB56">
            <v>-2881675.74</v>
          </cell>
          <cell r="AD56">
            <v>11874</v>
          </cell>
          <cell r="AE56">
            <v>-2916812.09</v>
          </cell>
          <cell r="AG56">
            <v>11874</v>
          </cell>
          <cell r="AH56">
            <v>-2952293.68</v>
          </cell>
          <cell r="AJ56">
            <v>11874</v>
          </cell>
          <cell r="AK56">
            <v>-2986529.95</v>
          </cell>
          <cell r="AM56">
            <v>11874</v>
          </cell>
          <cell r="AN56">
            <v>-3015217.68</v>
          </cell>
        </row>
        <row r="57">
          <cell r="L57">
            <v>11890</v>
          </cell>
          <cell r="M57">
            <v>-541861.73</v>
          </cell>
          <cell r="O57">
            <v>11881</v>
          </cell>
          <cell r="P57">
            <v>-1847475.26</v>
          </cell>
          <cell r="R57">
            <v>11881</v>
          </cell>
          <cell r="S57">
            <v>-1883014.72</v>
          </cell>
          <cell r="U57">
            <v>11881</v>
          </cell>
          <cell r="V57">
            <v>-1905654.07</v>
          </cell>
          <cell r="X57">
            <v>11881</v>
          </cell>
          <cell r="Y57">
            <v>-1975574.49</v>
          </cell>
          <cell r="AA57">
            <v>11881</v>
          </cell>
          <cell r="AB57">
            <v>-1998919.29</v>
          </cell>
          <cell r="AD57">
            <v>11881</v>
          </cell>
          <cell r="AE57">
            <v>-1978343.22</v>
          </cell>
          <cell r="AG57">
            <v>11881</v>
          </cell>
          <cell r="AH57">
            <v>-2040380.12</v>
          </cell>
          <cell r="AJ57">
            <v>11881</v>
          </cell>
          <cell r="AK57">
            <v>-2046652.29</v>
          </cell>
          <cell r="AM57">
            <v>11881</v>
          </cell>
          <cell r="AN57">
            <v>-2053492.1</v>
          </cell>
        </row>
        <row r="58">
          <cell r="L58">
            <v>11800</v>
          </cell>
          <cell r="M58">
            <v>-97092260.650000006</v>
          </cell>
          <cell r="O58">
            <v>11890</v>
          </cell>
          <cell r="P58">
            <v>-544748.34</v>
          </cell>
          <cell r="R58">
            <v>11890</v>
          </cell>
          <cell r="S58">
            <v>-547525.9</v>
          </cell>
          <cell r="U58">
            <v>11890</v>
          </cell>
          <cell r="V58">
            <v>-550194.42000000004</v>
          </cell>
          <cell r="X58">
            <v>11890</v>
          </cell>
          <cell r="Y58">
            <v>-552865.02</v>
          </cell>
          <cell r="AA58">
            <v>11890</v>
          </cell>
          <cell r="AB58">
            <v>-555533.54</v>
          </cell>
          <cell r="AD58">
            <v>11890</v>
          </cell>
          <cell r="AE58">
            <v>-558202.06000000006</v>
          </cell>
          <cell r="AG58">
            <v>11890</v>
          </cell>
          <cell r="AH58">
            <v>-560870.57999999996</v>
          </cell>
          <cell r="AJ58">
            <v>11890</v>
          </cell>
          <cell r="AK58">
            <v>-562733.62</v>
          </cell>
          <cell r="AM58">
            <v>11890</v>
          </cell>
          <cell r="AN58">
            <v>-556412.66</v>
          </cell>
        </row>
        <row r="59">
          <cell r="L59">
            <v>11910</v>
          </cell>
          <cell r="M59">
            <v>40517.300000000003</v>
          </cell>
          <cell r="O59">
            <v>11800</v>
          </cell>
          <cell r="P59">
            <v>-97514042.890000001</v>
          </cell>
          <cell r="R59">
            <v>11800</v>
          </cell>
          <cell r="S59">
            <v>-97823048.079999998</v>
          </cell>
          <cell r="U59">
            <v>11800</v>
          </cell>
          <cell r="V59">
            <v>-98220868.400000006</v>
          </cell>
          <cell r="X59">
            <v>11800</v>
          </cell>
          <cell r="Y59">
            <v>-98665378.269999996</v>
          </cell>
          <cell r="AA59">
            <v>11800</v>
          </cell>
          <cell r="AB59">
            <v>-98998694.379999995</v>
          </cell>
          <cell r="AD59">
            <v>11800</v>
          </cell>
          <cell r="AE59">
            <v>-99337179.670000002</v>
          </cell>
          <cell r="AG59">
            <v>11800</v>
          </cell>
          <cell r="AH59">
            <v>-99713878.920000002</v>
          </cell>
          <cell r="AJ59">
            <v>11800</v>
          </cell>
          <cell r="AK59">
            <v>-99900960.890000001</v>
          </cell>
          <cell r="AM59">
            <v>11800</v>
          </cell>
          <cell r="AN59">
            <v>-100063023.98</v>
          </cell>
        </row>
        <row r="60">
          <cell r="L60">
            <v>11900</v>
          </cell>
          <cell r="M60">
            <v>40517.300000000003</v>
          </cell>
          <cell r="O60">
            <v>11910</v>
          </cell>
          <cell r="P60">
            <v>40517.300000000003</v>
          </cell>
          <cell r="R60">
            <v>11910</v>
          </cell>
          <cell r="S60">
            <v>40517.300000000003</v>
          </cell>
          <cell r="U60">
            <v>11910</v>
          </cell>
          <cell r="V60">
            <v>40517.300000000003</v>
          </cell>
          <cell r="X60">
            <v>11910</v>
          </cell>
          <cell r="Y60">
            <v>40517.300000000003</v>
          </cell>
          <cell r="AA60">
            <v>11910</v>
          </cell>
          <cell r="AB60">
            <v>40517.300000000003</v>
          </cell>
          <cell r="AD60">
            <v>11910</v>
          </cell>
          <cell r="AE60">
            <v>40517.300000000003</v>
          </cell>
          <cell r="AG60">
            <v>11910</v>
          </cell>
          <cell r="AH60">
            <v>40517.300000000003</v>
          </cell>
          <cell r="AJ60">
            <v>11910</v>
          </cell>
          <cell r="AK60">
            <v>24517.3</v>
          </cell>
          <cell r="AM60">
            <v>11910</v>
          </cell>
          <cell r="AN60">
            <v>16196.41</v>
          </cell>
        </row>
        <row r="61">
          <cell r="L61">
            <v>13011</v>
          </cell>
          <cell r="M61">
            <v>1</v>
          </cell>
          <cell r="O61">
            <v>11900</v>
          </cell>
          <cell r="P61">
            <v>40517.300000000003</v>
          </cell>
          <cell r="R61">
            <v>11900</v>
          </cell>
          <cell r="S61">
            <v>40517.300000000003</v>
          </cell>
          <cell r="U61">
            <v>11900</v>
          </cell>
          <cell r="V61">
            <v>40517.300000000003</v>
          </cell>
          <cell r="X61">
            <v>11900</v>
          </cell>
          <cell r="Y61">
            <v>40517.300000000003</v>
          </cell>
          <cell r="AA61">
            <v>11900</v>
          </cell>
          <cell r="AB61">
            <v>40517.300000000003</v>
          </cell>
          <cell r="AD61">
            <v>11900</v>
          </cell>
          <cell r="AE61">
            <v>40517.300000000003</v>
          </cell>
          <cell r="AG61">
            <v>11900</v>
          </cell>
          <cell r="AH61">
            <v>40517.300000000003</v>
          </cell>
          <cell r="AJ61">
            <v>11900</v>
          </cell>
          <cell r="AK61">
            <v>24517.3</v>
          </cell>
          <cell r="AM61">
            <v>11900</v>
          </cell>
          <cell r="AN61">
            <v>16196.41</v>
          </cell>
        </row>
        <row r="62">
          <cell r="L62">
            <v>13000</v>
          </cell>
          <cell r="M62">
            <v>1</v>
          </cell>
          <cell r="O62">
            <v>13011</v>
          </cell>
          <cell r="P62">
            <v>1</v>
          </cell>
          <cell r="R62">
            <v>13011</v>
          </cell>
          <cell r="S62">
            <v>1</v>
          </cell>
          <cell r="U62">
            <v>13011</v>
          </cell>
          <cell r="V62">
            <v>1</v>
          </cell>
          <cell r="X62">
            <v>13011</v>
          </cell>
          <cell r="Y62">
            <v>1</v>
          </cell>
          <cell r="AA62">
            <v>13011</v>
          </cell>
          <cell r="AB62">
            <v>1</v>
          </cell>
          <cell r="AD62">
            <v>13011</v>
          </cell>
          <cell r="AE62">
            <v>1</v>
          </cell>
          <cell r="AG62">
            <v>13011</v>
          </cell>
          <cell r="AH62">
            <v>1</v>
          </cell>
          <cell r="AJ62">
            <v>13011</v>
          </cell>
          <cell r="AK62">
            <v>1</v>
          </cell>
          <cell r="AM62">
            <v>13011</v>
          </cell>
          <cell r="AN62">
            <v>1</v>
          </cell>
        </row>
        <row r="63">
          <cell r="L63">
            <v>14110</v>
          </cell>
          <cell r="M63">
            <v>400953.96</v>
          </cell>
          <cell r="O63">
            <v>13000</v>
          </cell>
          <cell r="P63">
            <v>1</v>
          </cell>
          <cell r="R63">
            <v>13000</v>
          </cell>
          <cell r="S63">
            <v>1</v>
          </cell>
          <cell r="U63">
            <v>13000</v>
          </cell>
          <cell r="V63">
            <v>1</v>
          </cell>
          <cell r="X63">
            <v>13000</v>
          </cell>
          <cell r="Y63">
            <v>1</v>
          </cell>
          <cell r="AA63">
            <v>13000</v>
          </cell>
          <cell r="AB63">
            <v>1</v>
          </cell>
          <cell r="AD63">
            <v>13000</v>
          </cell>
          <cell r="AE63">
            <v>1</v>
          </cell>
          <cell r="AG63">
            <v>13000</v>
          </cell>
          <cell r="AH63">
            <v>1</v>
          </cell>
          <cell r="AJ63">
            <v>13000</v>
          </cell>
          <cell r="AK63">
            <v>1</v>
          </cell>
          <cell r="AM63">
            <v>13000</v>
          </cell>
          <cell r="AN63">
            <v>1</v>
          </cell>
        </row>
        <row r="64">
          <cell r="L64">
            <v>14111</v>
          </cell>
          <cell r="M64">
            <v>21278.78</v>
          </cell>
          <cell r="O64">
            <v>14110</v>
          </cell>
          <cell r="P64">
            <v>331971.88</v>
          </cell>
          <cell r="R64">
            <v>14110</v>
          </cell>
          <cell r="S64">
            <v>225651.34</v>
          </cell>
          <cell r="U64">
            <v>14110</v>
          </cell>
          <cell r="V64">
            <v>-29921.48</v>
          </cell>
          <cell r="X64">
            <v>14110</v>
          </cell>
          <cell r="Y64">
            <v>14545.1</v>
          </cell>
          <cell r="AA64">
            <v>14110</v>
          </cell>
          <cell r="AB64">
            <v>165270.60999999999</v>
          </cell>
          <cell r="AD64">
            <v>14110</v>
          </cell>
          <cell r="AE64">
            <v>207696.6</v>
          </cell>
          <cell r="AG64">
            <v>14110</v>
          </cell>
          <cell r="AH64">
            <v>193377.23</v>
          </cell>
          <cell r="AJ64">
            <v>14110</v>
          </cell>
          <cell r="AK64">
            <v>253373.45</v>
          </cell>
          <cell r="AM64">
            <v>14110</v>
          </cell>
          <cell r="AN64">
            <v>825189.87</v>
          </cell>
        </row>
        <row r="65">
          <cell r="L65">
            <v>14100</v>
          </cell>
          <cell r="M65">
            <v>422232.74</v>
          </cell>
          <cell r="O65">
            <v>14111</v>
          </cell>
          <cell r="P65">
            <v>40508.339999999997</v>
          </cell>
          <cell r="R65">
            <v>14111</v>
          </cell>
          <cell r="S65">
            <v>55326.6</v>
          </cell>
          <cell r="U65">
            <v>14111</v>
          </cell>
          <cell r="V65">
            <v>44798.3</v>
          </cell>
          <cell r="X65">
            <v>14111</v>
          </cell>
          <cell r="Y65">
            <v>62516.56</v>
          </cell>
          <cell r="AA65">
            <v>14111</v>
          </cell>
          <cell r="AB65">
            <v>49707.360000000001</v>
          </cell>
          <cell r="AD65">
            <v>14111</v>
          </cell>
          <cell r="AE65">
            <v>52744.25</v>
          </cell>
          <cell r="AG65">
            <v>14111</v>
          </cell>
          <cell r="AH65">
            <v>90959.89</v>
          </cell>
          <cell r="AJ65">
            <v>14111</v>
          </cell>
          <cell r="AK65">
            <v>107997.39</v>
          </cell>
          <cell r="AM65">
            <v>14111</v>
          </cell>
          <cell r="AN65">
            <v>111761.3</v>
          </cell>
        </row>
        <row r="66">
          <cell r="L66">
            <v>14213</v>
          </cell>
          <cell r="M66">
            <v>155981.15</v>
          </cell>
          <cell r="O66">
            <v>14112</v>
          </cell>
          <cell r="P66">
            <v>141772.82999999999</v>
          </cell>
          <cell r="R66">
            <v>14112</v>
          </cell>
          <cell r="S66">
            <v>401712.48</v>
          </cell>
          <cell r="U66">
            <v>14112</v>
          </cell>
          <cell r="V66">
            <v>488403.69</v>
          </cell>
          <cell r="X66">
            <v>14112</v>
          </cell>
          <cell r="Y66">
            <v>488403.69</v>
          </cell>
          <cell r="AA66">
            <v>14112</v>
          </cell>
          <cell r="AB66">
            <v>488403.69</v>
          </cell>
          <cell r="AD66">
            <v>14112</v>
          </cell>
          <cell r="AE66">
            <v>489593.63</v>
          </cell>
          <cell r="AG66">
            <v>14112</v>
          </cell>
          <cell r="AH66">
            <v>479509.85</v>
          </cell>
          <cell r="AJ66">
            <v>14112</v>
          </cell>
          <cell r="AK66">
            <v>479509.85</v>
          </cell>
          <cell r="AM66">
            <v>14112</v>
          </cell>
          <cell r="AN66">
            <v>0</v>
          </cell>
        </row>
        <row r="67">
          <cell r="L67">
            <v>14215</v>
          </cell>
          <cell r="M67">
            <v>727915.94</v>
          </cell>
          <cell r="O67">
            <v>14100</v>
          </cell>
          <cell r="P67">
            <v>514253.05</v>
          </cell>
          <cell r="R67">
            <v>14100</v>
          </cell>
          <cell r="S67">
            <v>682690.42</v>
          </cell>
          <cell r="U67">
            <v>14100</v>
          </cell>
          <cell r="V67">
            <v>503280.51</v>
          </cell>
          <cell r="X67">
            <v>14100</v>
          </cell>
          <cell r="Y67">
            <v>565465.35</v>
          </cell>
          <cell r="AA67">
            <v>14100</v>
          </cell>
          <cell r="AB67">
            <v>703381.66</v>
          </cell>
          <cell r="AD67">
            <v>14100</v>
          </cell>
          <cell r="AE67">
            <v>750034.48</v>
          </cell>
          <cell r="AG67">
            <v>14100</v>
          </cell>
          <cell r="AH67">
            <v>763846.97</v>
          </cell>
          <cell r="AJ67">
            <v>14100</v>
          </cell>
          <cell r="AK67">
            <v>840880.69</v>
          </cell>
          <cell r="AM67">
            <v>14100</v>
          </cell>
          <cell r="AN67">
            <v>936951.17</v>
          </cell>
        </row>
        <row r="68">
          <cell r="L68">
            <v>14200</v>
          </cell>
          <cell r="M68">
            <v>883897.09</v>
          </cell>
          <cell r="O68">
            <v>14211</v>
          </cell>
          <cell r="P68">
            <v>13058.12</v>
          </cell>
          <cell r="R68">
            <v>14211</v>
          </cell>
          <cell r="S68">
            <v>13058.12</v>
          </cell>
          <cell r="U68">
            <v>14211</v>
          </cell>
          <cell r="V68">
            <v>13058.12</v>
          </cell>
          <cell r="X68">
            <v>14211</v>
          </cell>
          <cell r="Y68">
            <v>13058.12</v>
          </cell>
          <cell r="AA68">
            <v>14211</v>
          </cell>
          <cell r="AB68">
            <v>13058.12</v>
          </cell>
          <cell r="AD68">
            <v>14211</v>
          </cell>
          <cell r="AE68">
            <v>13058.12</v>
          </cell>
          <cell r="AG68">
            <v>14211</v>
          </cell>
          <cell r="AH68">
            <v>13058.12</v>
          </cell>
          <cell r="AJ68">
            <v>14211</v>
          </cell>
          <cell r="AK68">
            <v>26.72</v>
          </cell>
          <cell r="AM68">
            <v>14211</v>
          </cell>
          <cell r="AN68">
            <v>0</v>
          </cell>
        </row>
        <row r="69">
          <cell r="L69">
            <v>14310</v>
          </cell>
          <cell r="M69">
            <v>58687079.640000001</v>
          </cell>
          <cell r="O69">
            <v>14213</v>
          </cell>
          <cell r="P69">
            <v>338655.16</v>
          </cell>
          <cell r="R69">
            <v>14213</v>
          </cell>
          <cell r="S69">
            <v>305227.18</v>
          </cell>
          <cell r="U69">
            <v>14213</v>
          </cell>
          <cell r="V69">
            <v>271799.2</v>
          </cell>
          <cell r="X69">
            <v>14213</v>
          </cell>
          <cell r="Y69">
            <v>254151.29</v>
          </cell>
          <cell r="AA69">
            <v>14213</v>
          </cell>
          <cell r="AB69">
            <v>200567.45</v>
          </cell>
          <cell r="AD69">
            <v>14213</v>
          </cell>
          <cell r="AE69">
            <v>167139.47</v>
          </cell>
          <cell r="AG69">
            <v>14213</v>
          </cell>
          <cell r="AH69">
            <v>133711.49</v>
          </cell>
          <cell r="AJ69">
            <v>14213</v>
          </cell>
          <cell r="AK69">
            <v>100283.51</v>
          </cell>
          <cell r="AM69">
            <v>14213</v>
          </cell>
          <cell r="AN69">
            <v>66855.53</v>
          </cell>
        </row>
        <row r="70">
          <cell r="L70">
            <v>14311</v>
          </cell>
          <cell r="M70">
            <v>30112.35</v>
          </cell>
          <cell r="O70">
            <v>14215</v>
          </cell>
          <cell r="P70">
            <v>3752635.89</v>
          </cell>
          <cell r="R70">
            <v>14215</v>
          </cell>
          <cell r="S70">
            <v>1035372.58</v>
          </cell>
          <cell r="U70">
            <v>14215</v>
          </cell>
          <cell r="V70">
            <v>2714760.81</v>
          </cell>
          <cell r="X70">
            <v>14215</v>
          </cell>
          <cell r="Y70">
            <v>2112646.3199999998</v>
          </cell>
          <cell r="AA70">
            <v>14215</v>
          </cell>
          <cell r="AB70">
            <v>2450490.0099999998</v>
          </cell>
          <cell r="AD70">
            <v>14215</v>
          </cell>
          <cell r="AE70">
            <v>3172093.98</v>
          </cell>
          <cell r="AG70">
            <v>14215</v>
          </cell>
          <cell r="AH70">
            <v>2758309.23</v>
          </cell>
          <cell r="AJ70">
            <v>14215</v>
          </cell>
          <cell r="AK70">
            <v>3125070</v>
          </cell>
          <cell r="AM70">
            <v>14215</v>
          </cell>
          <cell r="AN70">
            <v>2976815.46</v>
          </cell>
        </row>
        <row r="71">
          <cell r="L71">
            <v>14313</v>
          </cell>
          <cell r="M71">
            <v>6197458.4400000004</v>
          </cell>
          <cell r="O71">
            <v>14200</v>
          </cell>
          <cell r="P71">
            <v>4104349.17</v>
          </cell>
          <cell r="R71">
            <v>14200</v>
          </cell>
          <cell r="S71">
            <v>1353657.88</v>
          </cell>
          <cell r="U71">
            <v>14200</v>
          </cell>
          <cell r="V71">
            <v>2999618.13</v>
          </cell>
          <cell r="X71">
            <v>14200</v>
          </cell>
          <cell r="Y71">
            <v>2379855.73</v>
          </cell>
          <cell r="AA71">
            <v>14200</v>
          </cell>
          <cell r="AB71">
            <v>2664115.58</v>
          </cell>
          <cell r="AD71">
            <v>14200</v>
          </cell>
          <cell r="AE71">
            <v>3352291.57</v>
          </cell>
          <cell r="AG71">
            <v>14200</v>
          </cell>
          <cell r="AH71">
            <v>2905078.84</v>
          </cell>
          <cell r="AJ71">
            <v>14200</v>
          </cell>
          <cell r="AK71">
            <v>3225380.23</v>
          </cell>
          <cell r="AM71">
            <v>14200</v>
          </cell>
          <cell r="AN71">
            <v>3043670.99</v>
          </cell>
        </row>
        <row r="72">
          <cell r="L72">
            <v>14314</v>
          </cell>
          <cell r="M72">
            <v>1894970.52</v>
          </cell>
          <cell r="O72">
            <v>14310</v>
          </cell>
          <cell r="P72">
            <v>61097171.829999998</v>
          </cell>
          <cell r="R72">
            <v>14310</v>
          </cell>
          <cell r="S72">
            <v>64427020.479999997</v>
          </cell>
          <cell r="U72">
            <v>14310</v>
          </cell>
          <cell r="V72">
            <v>66457252.119999997</v>
          </cell>
          <cell r="X72">
            <v>14310</v>
          </cell>
          <cell r="Y72">
            <v>67456370.430000007</v>
          </cell>
          <cell r="AA72">
            <v>14310</v>
          </cell>
          <cell r="AB72">
            <v>64391379.039999999</v>
          </cell>
          <cell r="AD72">
            <v>14310</v>
          </cell>
          <cell r="AE72">
            <v>71159481.959999993</v>
          </cell>
          <cell r="AG72">
            <v>14310</v>
          </cell>
          <cell r="AH72">
            <v>73261834.620000005</v>
          </cell>
          <cell r="AJ72">
            <v>14310</v>
          </cell>
          <cell r="AK72">
            <v>75054304.540000007</v>
          </cell>
          <cell r="AM72">
            <v>14310</v>
          </cell>
          <cell r="AN72">
            <v>75610124.760000005</v>
          </cell>
        </row>
        <row r="73">
          <cell r="L73">
            <v>14315</v>
          </cell>
          <cell r="M73">
            <v>-6724.03</v>
          </cell>
          <cell r="O73">
            <v>14311</v>
          </cell>
          <cell r="P73">
            <v>87738.74</v>
          </cell>
          <cell r="R73">
            <v>14311</v>
          </cell>
          <cell r="S73">
            <v>911659.99</v>
          </cell>
          <cell r="U73">
            <v>14311</v>
          </cell>
          <cell r="V73">
            <v>518672.52</v>
          </cell>
          <cell r="X73">
            <v>14311</v>
          </cell>
          <cell r="Y73">
            <v>106193.77</v>
          </cell>
          <cell r="AA73">
            <v>14311</v>
          </cell>
          <cell r="AB73">
            <v>990900.21</v>
          </cell>
          <cell r="AD73">
            <v>14311</v>
          </cell>
          <cell r="AE73">
            <v>3522514.76</v>
          </cell>
          <cell r="AG73">
            <v>14311</v>
          </cell>
          <cell r="AH73">
            <v>1269181.48</v>
          </cell>
          <cell r="AJ73">
            <v>14311</v>
          </cell>
          <cell r="AK73">
            <v>1735420.95</v>
          </cell>
          <cell r="AM73">
            <v>14311</v>
          </cell>
          <cell r="AN73">
            <v>395851.46</v>
          </cell>
        </row>
        <row r="74">
          <cell r="L74">
            <v>14316</v>
          </cell>
          <cell r="M74">
            <v>-0.1</v>
          </cell>
          <cell r="O74">
            <v>14313</v>
          </cell>
          <cell r="P74">
            <v>6169114.25</v>
          </cell>
          <cell r="R74">
            <v>14313</v>
          </cell>
          <cell r="S74">
            <v>6338359.3600000003</v>
          </cell>
          <cell r="U74">
            <v>14313</v>
          </cell>
          <cell r="V74">
            <v>7136095.0499999998</v>
          </cell>
          <cell r="X74">
            <v>14313</v>
          </cell>
          <cell r="Y74">
            <v>6776540.7800000003</v>
          </cell>
          <cell r="AA74">
            <v>14313</v>
          </cell>
          <cell r="AB74">
            <v>4306768.46</v>
          </cell>
          <cell r="AD74">
            <v>14313</v>
          </cell>
          <cell r="AE74">
            <v>3982902.12</v>
          </cell>
          <cell r="AG74">
            <v>14313</v>
          </cell>
          <cell r="AH74">
            <v>5047216.34</v>
          </cell>
          <cell r="AJ74">
            <v>14313</v>
          </cell>
          <cell r="AK74">
            <v>4617268.9000000004</v>
          </cell>
          <cell r="AM74">
            <v>14313</v>
          </cell>
          <cell r="AN74">
            <v>4615847.22</v>
          </cell>
        </row>
        <row r="75">
          <cell r="L75">
            <v>14318</v>
          </cell>
          <cell r="M75">
            <v>-39011.949999999997</v>
          </cell>
          <cell r="O75">
            <v>14314</v>
          </cell>
          <cell r="P75">
            <v>1867382.43</v>
          </cell>
          <cell r="R75">
            <v>14314</v>
          </cell>
          <cell r="S75">
            <v>1857988.46</v>
          </cell>
          <cell r="U75">
            <v>14314</v>
          </cell>
          <cell r="V75">
            <v>1855766.39</v>
          </cell>
          <cell r="X75">
            <v>14314</v>
          </cell>
          <cell r="Y75">
            <v>1800909.74</v>
          </cell>
          <cell r="AA75">
            <v>14314</v>
          </cell>
          <cell r="AB75">
            <v>2048024.05</v>
          </cell>
          <cell r="AD75">
            <v>14314</v>
          </cell>
          <cell r="AE75">
            <v>2232750.65</v>
          </cell>
          <cell r="AG75">
            <v>14314</v>
          </cell>
          <cell r="AH75">
            <v>2240993.4500000002</v>
          </cell>
          <cell r="AJ75">
            <v>14314</v>
          </cell>
          <cell r="AK75">
            <v>2237360.15</v>
          </cell>
          <cell r="AM75">
            <v>14314</v>
          </cell>
          <cell r="AN75">
            <v>2218785.9700000002</v>
          </cell>
        </row>
        <row r="76">
          <cell r="L76">
            <v>14320</v>
          </cell>
          <cell r="M76">
            <v>1057.81</v>
          </cell>
          <cell r="O76">
            <v>14315</v>
          </cell>
          <cell r="P76">
            <v>-6724.03</v>
          </cell>
          <cell r="R76">
            <v>14315</v>
          </cell>
          <cell r="S76">
            <v>-40681.120000000003</v>
          </cell>
          <cell r="U76">
            <v>14315</v>
          </cell>
          <cell r="V76">
            <v>-40681.120000000003</v>
          </cell>
          <cell r="X76">
            <v>14315</v>
          </cell>
          <cell r="Y76">
            <v>-387452.29</v>
          </cell>
          <cell r="AA76">
            <v>14315</v>
          </cell>
          <cell r="AB76">
            <v>-409733.71</v>
          </cell>
          <cell r="AD76">
            <v>14315</v>
          </cell>
          <cell r="AE76">
            <v>-409733.71</v>
          </cell>
          <cell r="AG76">
            <v>14315</v>
          </cell>
          <cell r="AH76">
            <v>-409733.71</v>
          </cell>
          <cell r="AJ76">
            <v>14315</v>
          </cell>
          <cell r="AK76">
            <v>-409733.71</v>
          </cell>
          <cell r="AM76">
            <v>14315</v>
          </cell>
          <cell r="AN76">
            <v>-409733.71</v>
          </cell>
        </row>
        <row r="77">
          <cell r="L77">
            <v>14322</v>
          </cell>
          <cell r="M77">
            <v>-3257.2</v>
          </cell>
          <cell r="O77">
            <v>14316</v>
          </cell>
          <cell r="P77">
            <v>0</v>
          </cell>
          <cell r="R77">
            <v>14316</v>
          </cell>
          <cell r="S77">
            <v>-257400.67</v>
          </cell>
          <cell r="U77">
            <v>14316</v>
          </cell>
          <cell r="V77">
            <v>0</v>
          </cell>
          <cell r="X77">
            <v>14316</v>
          </cell>
          <cell r="Y77">
            <v>0</v>
          </cell>
          <cell r="AA77">
            <v>14316</v>
          </cell>
          <cell r="AB77">
            <v>0</v>
          </cell>
          <cell r="AD77">
            <v>14316</v>
          </cell>
          <cell r="AE77">
            <v>2941.45</v>
          </cell>
          <cell r="AG77">
            <v>14316</v>
          </cell>
          <cell r="AH77">
            <v>1554.52</v>
          </cell>
          <cell r="AJ77">
            <v>14316</v>
          </cell>
          <cell r="AK77">
            <v>1052.06</v>
          </cell>
          <cell r="AM77">
            <v>14316</v>
          </cell>
          <cell r="AN77">
            <v>-12943.59</v>
          </cell>
        </row>
        <row r="78">
          <cell r="L78">
            <v>14370</v>
          </cell>
          <cell r="M78">
            <v>0</v>
          </cell>
          <cell r="O78">
            <v>14318</v>
          </cell>
          <cell r="P78">
            <v>-53752.73</v>
          </cell>
          <cell r="R78">
            <v>14318</v>
          </cell>
          <cell r="S78">
            <v>-25450.28</v>
          </cell>
          <cell r="U78">
            <v>14318</v>
          </cell>
          <cell r="V78">
            <v>-38228.379999999997</v>
          </cell>
          <cell r="X78">
            <v>14318</v>
          </cell>
          <cell r="Y78">
            <v>-24453.94</v>
          </cell>
          <cell r="AA78">
            <v>14318</v>
          </cell>
          <cell r="AB78">
            <v>-47192.23</v>
          </cell>
          <cell r="AD78">
            <v>14318</v>
          </cell>
          <cell r="AE78">
            <v>-50651.18</v>
          </cell>
          <cell r="AG78">
            <v>14318</v>
          </cell>
          <cell r="AH78">
            <v>-60869.22</v>
          </cell>
          <cell r="AJ78">
            <v>14318</v>
          </cell>
          <cell r="AK78">
            <v>-75410.850000000006</v>
          </cell>
          <cell r="AM78">
            <v>14318</v>
          </cell>
          <cell r="AN78">
            <v>-90095</v>
          </cell>
        </row>
        <row r="79">
          <cell r="L79">
            <v>14300</v>
          </cell>
          <cell r="M79">
            <v>66761685.479999997</v>
          </cell>
          <cell r="O79">
            <v>14320</v>
          </cell>
          <cell r="P79">
            <v>1413.8</v>
          </cell>
          <cell r="R79">
            <v>14320</v>
          </cell>
          <cell r="S79">
            <v>726.26</v>
          </cell>
          <cell r="U79">
            <v>14320</v>
          </cell>
          <cell r="V79">
            <v>1760.47</v>
          </cell>
          <cell r="X79">
            <v>14320</v>
          </cell>
          <cell r="Y79">
            <v>0</v>
          </cell>
          <cell r="AA79">
            <v>14320</v>
          </cell>
          <cell r="AB79">
            <v>284.02999999999997</v>
          </cell>
          <cell r="AD79">
            <v>14320</v>
          </cell>
          <cell r="AE79">
            <v>257.27</v>
          </cell>
          <cell r="AG79">
            <v>14320</v>
          </cell>
          <cell r="AH79">
            <v>1117.3</v>
          </cell>
          <cell r="AJ79">
            <v>14320</v>
          </cell>
          <cell r="AK79">
            <v>0</v>
          </cell>
          <cell r="AM79">
            <v>14320</v>
          </cell>
          <cell r="AN79">
            <v>0</v>
          </cell>
        </row>
        <row r="80">
          <cell r="L80">
            <v>14410</v>
          </cell>
          <cell r="M80">
            <v>58053.11</v>
          </cell>
          <cell r="O80">
            <v>14322</v>
          </cell>
          <cell r="P80">
            <v>19857.61</v>
          </cell>
          <cell r="R80">
            <v>14322</v>
          </cell>
          <cell r="S80">
            <v>19857.61</v>
          </cell>
          <cell r="U80">
            <v>14322</v>
          </cell>
          <cell r="V80">
            <v>-36033.49</v>
          </cell>
          <cell r="X80">
            <v>14322</v>
          </cell>
          <cell r="Y80">
            <v>-7454.65</v>
          </cell>
          <cell r="AA80">
            <v>14322</v>
          </cell>
          <cell r="AB80">
            <v>-51816.29</v>
          </cell>
          <cell r="AD80">
            <v>14322</v>
          </cell>
          <cell r="AE80">
            <v>-228909.18</v>
          </cell>
          <cell r="AG80">
            <v>14322</v>
          </cell>
          <cell r="AH80">
            <v>7357.66</v>
          </cell>
          <cell r="AJ80">
            <v>14322</v>
          </cell>
          <cell r="AK80">
            <v>-11150.77</v>
          </cell>
          <cell r="AM80">
            <v>14322</v>
          </cell>
          <cell r="AN80">
            <v>-2180.0100000000002</v>
          </cell>
        </row>
        <row r="81">
          <cell r="L81">
            <v>14412</v>
          </cell>
          <cell r="M81">
            <v>339556.08</v>
          </cell>
          <cell r="O81">
            <v>14370</v>
          </cell>
          <cell r="P81">
            <v>0</v>
          </cell>
          <cell r="R81">
            <v>14370</v>
          </cell>
          <cell r="S81">
            <v>0</v>
          </cell>
          <cell r="U81">
            <v>14370</v>
          </cell>
          <cell r="V81">
            <v>0</v>
          </cell>
          <cell r="X81">
            <v>14370</v>
          </cell>
          <cell r="Y81">
            <v>0</v>
          </cell>
          <cell r="AA81">
            <v>14370</v>
          </cell>
          <cell r="AB81">
            <v>0</v>
          </cell>
          <cell r="AD81">
            <v>14370</v>
          </cell>
          <cell r="AE81">
            <v>0</v>
          </cell>
          <cell r="AG81">
            <v>14370</v>
          </cell>
          <cell r="AH81">
            <v>0</v>
          </cell>
          <cell r="AJ81">
            <v>14370</v>
          </cell>
          <cell r="AK81">
            <v>0</v>
          </cell>
          <cell r="AM81">
            <v>14370</v>
          </cell>
          <cell r="AN81">
            <v>0</v>
          </cell>
        </row>
        <row r="82">
          <cell r="L82">
            <v>14416</v>
          </cell>
          <cell r="M82">
            <v>-28996.33</v>
          </cell>
          <cell r="O82">
            <v>14300</v>
          </cell>
          <cell r="P82">
            <v>69182201.900000006</v>
          </cell>
          <cell r="R82">
            <v>14300</v>
          </cell>
          <cell r="S82">
            <v>73232080.090000004</v>
          </cell>
          <cell r="U82">
            <v>14300</v>
          </cell>
          <cell r="V82">
            <v>75854603.560000002</v>
          </cell>
          <cell r="X82">
            <v>14300</v>
          </cell>
          <cell r="Y82">
            <v>75720653.840000004</v>
          </cell>
          <cell r="AA82">
            <v>14300</v>
          </cell>
          <cell r="AB82">
            <v>71228613.560000002</v>
          </cell>
          <cell r="AD82">
            <v>14300</v>
          </cell>
          <cell r="AE82">
            <v>80211554.140000001</v>
          </cell>
          <cell r="AG82">
            <v>14300</v>
          </cell>
          <cell r="AH82">
            <v>81358652.439999998</v>
          </cell>
          <cell r="AJ82">
            <v>14300</v>
          </cell>
          <cell r="AK82">
            <v>83149111.269999996</v>
          </cell>
          <cell r="AM82">
            <v>14300</v>
          </cell>
          <cell r="AN82">
            <v>82325657.099999994</v>
          </cell>
        </row>
        <row r="83">
          <cell r="L83">
            <v>14420</v>
          </cell>
          <cell r="M83">
            <v>2874.15</v>
          </cell>
          <cell r="O83">
            <v>14410</v>
          </cell>
          <cell r="P83">
            <v>58353.43</v>
          </cell>
          <cell r="R83">
            <v>14410</v>
          </cell>
          <cell r="S83">
            <v>54047.88</v>
          </cell>
          <cell r="U83">
            <v>14410</v>
          </cell>
          <cell r="V83">
            <v>59351.35</v>
          </cell>
          <cell r="X83">
            <v>14410</v>
          </cell>
          <cell r="Y83">
            <v>56403.39</v>
          </cell>
          <cell r="AA83">
            <v>14410</v>
          </cell>
          <cell r="AB83">
            <v>56646.23</v>
          </cell>
          <cell r="AD83">
            <v>14410</v>
          </cell>
          <cell r="AE83">
            <v>44958.9</v>
          </cell>
          <cell r="AG83">
            <v>14410</v>
          </cell>
          <cell r="AH83">
            <v>57313.78</v>
          </cell>
          <cell r="AJ83">
            <v>14410</v>
          </cell>
          <cell r="AK83">
            <v>56450.86</v>
          </cell>
          <cell r="AM83">
            <v>14410</v>
          </cell>
          <cell r="AN83">
            <v>64101.71</v>
          </cell>
        </row>
        <row r="84">
          <cell r="L84">
            <v>14421</v>
          </cell>
          <cell r="M84">
            <v>142540.65</v>
          </cell>
          <cell r="O84">
            <v>14412</v>
          </cell>
          <cell r="P84">
            <v>304162.27</v>
          </cell>
          <cell r="R84">
            <v>14412</v>
          </cell>
          <cell r="S84">
            <v>255129.92</v>
          </cell>
          <cell r="U84">
            <v>14412</v>
          </cell>
          <cell r="V84">
            <v>242533.99</v>
          </cell>
          <cell r="X84">
            <v>14412</v>
          </cell>
          <cell r="Y84">
            <v>234405.32</v>
          </cell>
          <cell r="AA84">
            <v>14412</v>
          </cell>
          <cell r="AB84">
            <v>220334.73</v>
          </cell>
          <cell r="AD84">
            <v>14412</v>
          </cell>
          <cell r="AE84">
            <v>251152.91</v>
          </cell>
          <cell r="AG84">
            <v>14412</v>
          </cell>
          <cell r="AH84">
            <v>262343.86</v>
          </cell>
          <cell r="AJ84">
            <v>14412</v>
          </cell>
          <cell r="AK84">
            <v>269943.45</v>
          </cell>
          <cell r="AM84">
            <v>14412</v>
          </cell>
          <cell r="AN84">
            <v>248865.89</v>
          </cell>
        </row>
        <row r="85">
          <cell r="L85">
            <v>14400</v>
          </cell>
          <cell r="M85">
            <v>514027.66</v>
          </cell>
          <cell r="O85">
            <v>14416</v>
          </cell>
          <cell r="P85">
            <v>-29133.25</v>
          </cell>
          <cell r="R85">
            <v>14416</v>
          </cell>
          <cell r="S85">
            <v>28055.54</v>
          </cell>
          <cell r="U85">
            <v>14416</v>
          </cell>
          <cell r="V85">
            <v>-22177.68</v>
          </cell>
          <cell r="X85">
            <v>14416</v>
          </cell>
          <cell r="Y85">
            <v>18860.439999999999</v>
          </cell>
          <cell r="AA85">
            <v>14416</v>
          </cell>
          <cell r="AB85">
            <v>28844.18</v>
          </cell>
          <cell r="AD85">
            <v>14416</v>
          </cell>
          <cell r="AE85">
            <v>38710.33</v>
          </cell>
          <cell r="AG85">
            <v>14416</v>
          </cell>
          <cell r="AH85">
            <v>41836.589999999997</v>
          </cell>
          <cell r="AJ85">
            <v>14416</v>
          </cell>
          <cell r="AK85">
            <v>41766.35</v>
          </cell>
          <cell r="AM85">
            <v>14416</v>
          </cell>
          <cell r="AN85">
            <v>42782.89</v>
          </cell>
        </row>
        <row r="86">
          <cell r="L86">
            <v>14510</v>
          </cell>
          <cell r="M86">
            <v>2029840.47</v>
          </cell>
          <cell r="O86">
            <v>14420</v>
          </cell>
          <cell r="P86">
            <v>2515.41</v>
          </cell>
          <cell r="R86">
            <v>14420</v>
          </cell>
          <cell r="S86">
            <v>2183.06</v>
          </cell>
          <cell r="U86">
            <v>14420</v>
          </cell>
          <cell r="V86">
            <v>1780.91</v>
          </cell>
          <cell r="X86">
            <v>14420</v>
          </cell>
          <cell r="Y86">
            <v>3235.84</v>
          </cell>
          <cell r="AA86">
            <v>14420</v>
          </cell>
          <cell r="AB86">
            <v>4017.83</v>
          </cell>
          <cell r="AD86">
            <v>14420</v>
          </cell>
          <cell r="AE86">
            <v>3252.28</v>
          </cell>
          <cell r="AG86">
            <v>14420</v>
          </cell>
          <cell r="AH86">
            <v>4144.18</v>
          </cell>
          <cell r="AJ86">
            <v>14420</v>
          </cell>
          <cell r="AK86">
            <v>4896.83</v>
          </cell>
          <cell r="AM86">
            <v>14420</v>
          </cell>
          <cell r="AN86">
            <v>4896.83</v>
          </cell>
        </row>
        <row r="87">
          <cell r="L87">
            <v>14514</v>
          </cell>
          <cell r="M87">
            <v>0</v>
          </cell>
          <cell r="O87">
            <v>14421</v>
          </cell>
          <cell r="P87">
            <v>137661.07999999999</v>
          </cell>
          <cell r="R87">
            <v>14421</v>
          </cell>
          <cell r="S87">
            <v>184648.99</v>
          </cell>
          <cell r="U87">
            <v>14421</v>
          </cell>
          <cell r="V87">
            <v>130437.2</v>
          </cell>
          <cell r="X87">
            <v>14421</v>
          </cell>
          <cell r="Y87">
            <v>119693.03</v>
          </cell>
          <cell r="AA87">
            <v>14421</v>
          </cell>
          <cell r="AB87">
            <v>172161.78</v>
          </cell>
          <cell r="AD87">
            <v>14421</v>
          </cell>
          <cell r="AE87">
            <v>220270.64</v>
          </cell>
          <cell r="AG87">
            <v>14421</v>
          </cell>
          <cell r="AH87">
            <v>292427.5</v>
          </cell>
          <cell r="AJ87">
            <v>14421</v>
          </cell>
          <cell r="AK87">
            <v>363582.48</v>
          </cell>
          <cell r="AM87">
            <v>14421</v>
          </cell>
          <cell r="AN87">
            <v>345790.51</v>
          </cell>
        </row>
        <row r="88">
          <cell r="L88">
            <v>14518</v>
          </cell>
          <cell r="M88">
            <v>21766.98</v>
          </cell>
          <cell r="O88">
            <v>14400</v>
          </cell>
          <cell r="P88">
            <v>473558.94</v>
          </cell>
          <cell r="R88">
            <v>14400</v>
          </cell>
          <cell r="S88">
            <v>524065.39</v>
          </cell>
          <cell r="U88">
            <v>14400</v>
          </cell>
          <cell r="V88">
            <v>411925.77</v>
          </cell>
          <cell r="X88">
            <v>14400</v>
          </cell>
          <cell r="Y88">
            <v>432598.02</v>
          </cell>
          <cell r="AA88">
            <v>14400</v>
          </cell>
          <cell r="AB88">
            <v>482004.75</v>
          </cell>
          <cell r="AD88">
            <v>14400</v>
          </cell>
          <cell r="AE88">
            <v>558345.06000000006</v>
          </cell>
          <cell r="AG88">
            <v>14400</v>
          </cell>
          <cell r="AH88">
            <v>658065.91</v>
          </cell>
          <cell r="AJ88">
            <v>14400</v>
          </cell>
          <cell r="AK88">
            <v>736639.97</v>
          </cell>
          <cell r="AM88">
            <v>14400</v>
          </cell>
          <cell r="AN88">
            <v>706437.83</v>
          </cell>
        </row>
        <row r="89">
          <cell r="L89">
            <v>14522</v>
          </cell>
          <cell r="M89">
            <v>177409.32</v>
          </cell>
          <cell r="O89">
            <v>14510</v>
          </cell>
          <cell r="P89">
            <v>1906354.28</v>
          </cell>
          <cell r="R89">
            <v>14510</v>
          </cell>
          <cell r="S89">
            <v>623889.57999999996</v>
          </cell>
          <cell r="U89">
            <v>14510</v>
          </cell>
          <cell r="V89">
            <v>914931.76</v>
          </cell>
          <cell r="X89">
            <v>14510</v>
          </cell>
          <cell r="Y89">
            <v>1075579.72</v>
          </cell>
          <cell r="AA89">
            <v>14510</v>
          </cell>
          <cell r="AB89">
            <v>489376.44</v>
          </cell>
          <cell r="AD89">
            <v>14510</v>
          </cell>
          <cell r="AE89">
            <v>1956512.48</v>
          </cell>
          <cell r="AG89">
            <v>14510</v>
          </cell>
          <cell r="AH89">
            <v>2466442.41</v>
          </cell>
          <cell r="AJ89">
            <v>14510</v>
          </cell>
          <cell r="AK89">
            <v>502667.11</v>
          </cell>
          <cell r="AM89">
            <v>14510</v>
          </cell>
          <cell r="AN89">
            <v>1745286.21</v>
          </cell>
        </row>
        <row r="90">
          <cell r="L90">
            <v>14523</v>
          </cell>
          <cell r="M90">
            <v>119494.31</v>
          </cell>
          <cell r="O90">
            <v>14514</v>
          </cell>
          <cell r="P90">
            <v>485</v>
          </cell>
          <cell r="R90">
            <v>14514</v>
          </cell>
          <cell r="S90">
            <v>485</v>
          </cell>
          <cell r="U90">
            <v>14514</v>
          </cell>
          <cell r="V90">
            <v>485</v>
          </cell>
          <cell r="X90">
            <v>14514</v>
          </cell>
          <cell r="Y90">
            <v>35232.43</v>
          </cell>
          <cell r="AA90">
            <v>14514</v>
          </cell>
          <cell r="AB90">
            <v>0</v>
          </cell>
          <cell r="AD90">
            <v>14514</v>
          </cell>
          <cell r="AE90">
            <v>0</v>
          </cell>
          <cell r="AG90">
            <v>14514</v>
          </cell>
          <cell r="AH90">
            <v>0</v>
          </cell>
          <cell r="AJ90">
            <v>14514</v>
          </cell>
          <cell r="AK90">
            <v>0</v>
          </cell>
          <cell r="AM90">
            <v>14514</v>
          </cell>
          <cell r="AN90">
            <v>0</v>
          </cell>
        </row>
        <row r="91">
          <cell r="L91">
            <v>14527</v>
          </cell>
          <cell r="M91">
            <v>5753.79</v>
          </cell>
          <cell r="O91">
            <v>14518</v>
          </cell>
          <cell r="P91">
            <v>21766.98</v>
          </cell>
          <cell r="R91">
            <v>14518</v>
          </cell>
          <cell r="S91">
            <v>21766.98</v>
          </cell>
          <cell r="U91">
            <v>14518</v>
          </cell>
          <cell r="V91">
            <v>21505.26</v>
          </cell>
          <cell r="X91">
            <v>14518</v>
          </cell>
          <cell r="Y91">
            <v>21505.26</v>
          </cell>
          <cell r="AA91">
            <v>14518</v>
          </cell>
          <cell r="AB91">
            <v>21505.26</v>
          </cell>
          <cell r="AD91">
            <v>14518</v>
          </cell>
          <cell r="AE91">
            <v>21505.26</v>
          </cell>
          <cell r="AG91">
            <v>14518</v>
          </cell>
          <cell r="AH91">
            <v>17753.25</v>
          </cell>
          <cell r="AJ91">
            <v>14518</v>
          </cell>
          <cell r="AK91">
            <v>17753.25</v>
          </cell>
          <cell r="AM91">
            <v>14518</v>
          </cell>
          <cell r="AN91">
            <v>17753.25</v>
          </cell>
        </row>
        <row r="92">
          <cell r="L92">
            <v>14528</v>
          </cell>
          <cell r="M92">
            <v>623717.57999999996</v>
          </cell>
          <cell r="O92">
            <v>14522</v>
          </cell>
          <cell r="P92">
            <v>186726.53</v>
          </cell>
          <cell r="R92">
            <v>14522</v>
          </cell>
          <cell r="S92">
            <v>245820.64</v>
          </cell>
          <cell r="U92">
            <v>14522</v>
          </cell>
          <cell r="V92">
            <v>277476.19</v>
          </cell>
          <cell r="X92">
            <v>14522</v>
          </cell>
          <cell r="Y92">
            <v>277476.19</v>
          </cell>
          <cell r="AA92">
            <v>14522</v>
          </cell>
          <cell r="AB92">
            <v>136541.51</v>
          </cell>
          <cell r="AD92">
            <v>14522</v>
          </cell>
          <cell r="AE92">
            <v>139534.62</v>
          </cell>
          <cell r="AG92">
            <v>14522</v>
          </cell>
          <cell r="AH92">
            <v>139534.62</v>
          </cell>
          <cell r="AJ92">
            <v>14522</v>
          </cell>
          <cell r="AK92">
            <v>139534.62</v>
          </cell>
          <cell r="AM92">
            <v>14522</v>
          </cell>
          <cell r="AN92">
            <v>38976.5</v>
          </cell>
        </row>
        <row r="93">
          <cell r="L93">
            <v>14537</v>
          </cell>
          <cell r="M93">
            <v>235209.2</v>
          </cell>
          <cell r="O93">
            <v>14523</v>
          </cell>
          <cell r="P93">
            <v>119557.31</v>
          </cell>
          <cell r="R93">
            <v>14523</v>
          </cell>
          <cell r="S93">
            <v>121008.85</v>
          </cell>
          <cell r="U93">
            <v>14523</v>
          </cell>
          <cell r="V93">
            <v>121008.85</v>
          </cell>
          <cell r="X93">
            <v>14523</v>
          </cell>
          <cell r="Y93">
            <v>128283.09</v>
          </cell>
          <cell r="AA93">
            <v>14523</v>
          </cell>
          <cell r="AB93">
            <v>273445.15999999997</v>
          </cell>
          <cell r="AD93">
            <v>14523</v>
          </cell>
          <cell r="AE93">
            <v>301313.11</v>
          </cell>
          <cell r="AG93">
            <v>14523</v>
          </cell>
          <cell r="AH93">
            <v>740213.11</v>
          </cell>
          <cell r="AJ93">
            <v>14523</v>
          </cell>
          <cell r="AK93">
            <v>740413.11</v>
          </cell>
          <cell r="AM93">
            <v>14523</v>
          </cell>
          <cell r="AN93">
            <v>341017.38</v>
          </cell>
        </row>
        <row r="94">
          <cell r="L94">
            <v>14538</v>
          </cell>
          <cell r="M94">
            <v>467943.67999999999</v>
          </cell>
          <cell r="O94">
            <v>14527</v>
          </cell>
          <cell r="P94">
            <v>4653.79</v>
          </cell>
          <cell r="R94">
            <v>14527</v>
          </cell>
          <cell r="S94">
            <v>6333.79</v>
          </cell>
          <cell r="U94">
            <v>14527</v>
          </cell>
          <cell r="V94">
            <v>4333.79</v>
          </cell>
          <cell r="X94">
            <v>14527</v>
          </cell>
          <cell r="Y94">
            <v>-1740.53</v>
          </cell>
          <cell r="AA94">
            <v>14527</v>
          </cell>
          <cell r="AB94">
            <v>-1740.53</v>
          </cell>
          <cell r="AD94">
            <v>14527</v>
          </cell>
          <cell r="AE94">
            <v>123023</v>
          </cell>
          <cell r="AG94">
            <v>14527</v>
          </cell>
          <cell r="AH94">
            <v>136023</v>
          </cell>
          <cell r="AJ94">
            <v>14527</v>
          </cell>
          <cell r="AK94">
            <v>136023</v>
          </cell>
          <cell r="AM94">
            <v>14527</v>
          </cell>
          <cell r="AN94">
            <v>130022.99</v>
          </cell>
        </row>
        <row r="95">
          <cell r="L95">
            <v>14539</v>
          </cell>
          <cell r="M95">
            <v>0</v>
          </cell>
          <cell r="O95">
            <v>14528</v>
          </cell>
          <cell r="P95">
            <v>612565.65</v>
          </cell>
          <cell r="R95">
            <v>14528</v>
          </cell>
          <cell r="S95">
            <v>607213.89</v>
          </cell>
          <cell r="U95">
            <v>14528</v>
          </cell>
          <cell r="V95">
            <v>56597.65</v>
          </cell>
          <cell r="X95">
            <v>14528</v>
          </cell>
          <cell r="Y95">
            <v>286448.71999999997</v>
          </cell>
          <cell r="AA95">
            <v>14528</v>
          </cell>
          <cell r="AB95">
            <v>104231.57</v>
          </cell>
          <cell r="AD95">
            <v>14528</v>
          </cell>
          <cell r="AE95">
            <v>-5111.24</v>
          </cell>
          <cell r="AG95">
            <v>14528</v>
          </cell>
          <cell r="AH95">
            <v>4669.8599999999997</v>
          </cell>
          <cell r="AJ95">
            <v>14528</v>
          </cell>
          <cell r="AK95">
            <v>2255.2199999999998</v>
          </cell>
          <cell r="AM95">
            <v>14528</v>
          </cell>
          <cell r="AN95">
            <v>2198.37</v>
          </cell>
        </row>
        <row r="96">
          <cell r="L96">
            <v>14541</v>
          </cell>
          <cell r="M96">
            <v>32252.74</v>
          </cell>
          <cell r="O96">
            <v>14537</v>
          </cell>
          <cell r="P96">
            <v>199815</v>
          </cell>
          <cell r="R96">
            <v>14537</v>
          </cell>
          <cell r="S96">
            <v>203964.3</v>
          </cell>
          <cell r="U96">
            <v>14537</v>
          </cell>
          <cell r="V96">
            <v>192378.8</v>
          </cell>
          <cell r="X96">
            <v>14537</v>
          </cell>
          <cell r="Y96">
            <v>181486.9</v>
          </cell>
          <cell r="AA96">
            <v>14537</v>
          </cell>
          <cell r="AB96">
            <v>141024</v>
          </cell>
          <cell r="AD96">
            <v>14537</v>
          </cell>
          <cell r="AE96">
            <v>141039.5</v>
          </cell>
          <cell r="AG96">
            <v>14537</v>
          </cell>
          <cell r="AH96">
            <v>99275.4</v>
          </cell>
          <cell r="AJ96">
            <v>14537</v>
          </cell>
          <cell r="AK96">
            <v>72221.5</v>
          </cell>
          <cell r="AM96">
            <v>14537</v>
          </cell>
          <cell r="AN96">
            <v>41704.550000000003</v>
          </cell>
        </row>
        <row r="97">
          <cell r="L97">
            <v>14542</v>
          </cell>
          <cell r="M97">
            <v>72652.160000000003</v>
          </cell>
          <cell r="O97">
            <v>14538</v>
          </cell>
          <cell r="P97">
            <v>311987.81</v>
          </cell>
          <cell r="R97">
            <v>14538</v>
          </cell>
          <cell r="S97">
            <v>167853.14</v>
          </cell>
          <cell r="U97">
            <v>14538</v>
          </cell>
          <cell r="V97">
            <v>121947.78</v>
          </cell>
          <cell r="X97">
            <v>14538</v>
          </cell>
          <cell r="Y97">
            <v>294994.8</v>
          </cell>
          <cell r="AA97">
            <v>14538</v>
          </cell>
          <cell r="AB97">
            <v>511383.57</v>
          </cell>
          <cell r="AD97">
            <v>14538</v>
          </cell>
          <cell r="AE97">
            <v>727302.65</v>
          </cell>
          <cell r="AG97">
            <v>14538</v>
          </cell>
          <cell r="AH97">
            <v>893655.59</v>
          </cell>
          <cell r="AJ97">
            <v>14538</v>
          </cell>
          <cell r="AK97">
            <v>947251.99</v>
          </cell>
          <cell r="AM97">
            <v>14538</v>
          </cell>
          <cell r="AN97">
            <v>873434.69</v>
          </cell>
        </row>
        <row r="98">
          <cell r="L98">
            <v>14555</v>
          </cell>
          <cell r="M98">
            <v>22391.72</v>
          </cell>
          <cell r="O98">
            <v>14539</v>
          </cell>
          <cell r="P98">
            <v>0</v>
          </cell>
          <cell r="R98">
            <v>14539</v>
          </cell>
          <cell r="S98">
            <v>0</v>
          </cell>
          <cell r="U98">
            <v>14539</v>
          </cell>
          <cell r="V98">
            <v>0</v>
          </cell>
          <cell r="X98">
            <v>14539</v>
          </cell>
          <cell r="Y98">
            <v>0</v>
          </cell>
          <cell r="AA98">
            <v>14539</v>
          </cell>
          <cell r="AB98">
            <v>0</v>
          </cell>
          <cell r="AD98">
            <v>14539</v>
          </cell>
          <cell r="AE98">
            <v>0</v>
          </cell>
          <cell r="AG98">
            <v>14539</v>
          </cell>
          <cell r="AH98">
            <v>0</v>
          </cell>
          <cell r="AJ98">
            <v>14539</v>
          </cell>
          <cell r="AK98">
            <v>0</v>
          </cell>
          <cell r="AM98">
            <v>14539</v>
          </cell>
          <cell r="AN98">
            <v>0</v>
          </cell>
        </row>
        <row r="99">
          <cell r="L99">
            <v>14598</v>
          </cell>
          <cell r="M99">
            <v>2.61</v>
          </cell>
          <cell r="O99">
            <v>14541</v>
          </cell>
          <cell r="P99">
            <v>0</v>
          </cell>
          <cell r="R99">
            <v>14541</v>
          </cell>
          <cell r="S99">
            <v>0.01</v>
          </cell>
          <cell r="U99">
            <v>14541</v>
          </cell>
          <cell r="V99">
            <v>87962.69</v>
          </cell>
          <cell r="X99">
            <v>14541</v>
          </cell>
          <cell r="Y99">
            <v>66128.55</v>
          </cell>
          <cell r="AA99">
            <v>14541</v>
          </cell>
          <cell r="AB99">
            <v>40990.99</v>
          </cell>
          <cell r="AD99">
            <v>14541</v>
          </cell>
          <cell r="AE99">
            <v>82328.820000000007</v>
          </cell>
          <cell r="AG99">
            <v>14541</v>
          </cell>
          <cell r="AH99">
            <v>2387.34</v>
          </cell>
          <cell r="AJ99">
            <v>14541</v>
          </cell>
          <cell r="AK99">
            <v>0</v>
          </cell>
          <cell r="AM99">
            <v>14541</v>
          </cell>
          <cell r="AN99">
            <v>0</v>
          </cell>
        </row>
        <row r="100">
          <cell r="L100">
            <v>14500</v>
          </cell>
          <cell r="M100">
            <v>3808434.56</v>
          </cell>
          <cell r="O100">
            <v>14542</v>
          </cell>
          <cell r="P100">
            <v>103007.49</v>
          </cell>
          <cell r="R100">
            <v>14542</v>
          </cell>
          <cell r="S100">
            <v>105833.74</v>
          </cell>
          <cell r="U100">
            <v>14542</v>
          </cell>
          <cell r="V100">
            <v>59762.98</v>
          </cell>
          <cell r="X100">
            <v>14542</v>
          </cell>
          <cell r="Y100">
            <v>74156.27</v>
          </cell>
          <cell r="AA100">
            <v>14542</v>
          </cell>
          <cell r="AB100">
            <v>96177.43</v>
          </cell>
          <cell r="AD100">
            <v>14542</v>
          </cell>
          <cell r="AE100">
            <v>80331.8</v>
          </cell>
          <cell r="AG100">
            <v>14542</v>
          </cell>
          <cell r="AH100">
            <v>158449.68</v>
          </cell>
          <cell r="AJ100">
            <v>14542</v>
          </cell>
          <cell r="AK100">
            <v>151208.71</v>
          </cell>
          <cell r="AM100">
            <v>14542</v>
          </cell>
          <cell r="AN100">
            <v>147736.45000000001</v>
          </cell>
        </row>
        <row r="101">
          <cell r="L101">
            <v>14610</v>
          </cell>
          <cell r="M101">
            <v>330960.03999999998</v>
          </cell>
          <cell r="O101">
            <v>14555</v>
          </cell>
          <cell r="P101">
            <v>6695.31</v>
          </cell>
          <cell r="R101">
            <v>14543</v>
          </cell>
          <cell r="S101">
            <v>0</v>
          </cell>
          <cell r="U101">
            <v>14543</v>
          </cell>
          <cell r="V101">
            <v>0</v>
          </cell>
          <cell r="X101">
            <v>14543</v>
          </cell>
          <cell r="Y101">
            <v>0</v>
          </cell>
          <cell r="AA101">
            <v>14543</v>
          </cell>
          <cell r="AB101">
            <v>0</v>
          </cell>
          <cell r="AD101">
            <v>14543</v>
          </cell>
          <cell r="AE101">
            <v>0</v>
          </cell>
          <cell r="AG101">
            <v>14543</v>
          </cell>
          <cell r="AH101">
            <v>0</v>
          </cell>
          <cell r="AJ101">
            <v>14543</v>
          </cell>
          <cell r="AK101">
            <v>0</v>
          </cell>
          <cell r="AM101">
            <v>14543</v>
          </cell>
          <cell r="AN101">
            <v>0</v>
          </cell>
        </row>
        <row r="102">
          <cell r="L102">
            <v>14600</v>
          </cell>
          <cell r="M102">
            <v>330960.03999999998</v>
          </cell>
          <cell r="O102">
            <v>14598</v>
          </cell>
          <cell r="P102">
            <v>0</v>
          </cell>
          <cell r="R102">
            <v>14555</v>
          </cell>
          <cell r="S102">
            <v>6695.31</v>
          </cell>
          <cell r="U102">
            <v>14555</v>
          </cell>
          <cell r="V102">
            <v>6695.31</v>
          </cell>
          <cell r="X102">
            <v>14555</v>
          </cell>
          <cell r="Y102">
            <v>6695.31</v>
          </cell>
          <cell r="AA102">
            <v>14555</v>
          </cell>
          <cell r="AB102">
            <v>6995.31</v>
          </cell>
          <cell r="AD102">
            <v>14555</v>
          </cell>
          <cell r="AE102">
            <v>8846.31</v>
          </cell>
          <cell r="AG102">
            <v>14555</v>
          </cell>
          <cell r="AH102">
            <v>13846.31</v>
          </cell>
          <cell r="AJ102">
            <v>14555</v>
          </cell>
          <cell r="AK102">
            <v>13846.31</v>
          </cell>
          <cell r="AM102">
            <v>14555</v>
          </cell>
          <cell r="AN102">
            <v>13846.31</v>
          </cell>
        </row>
        <row r="103">
          <cell r="L103">
            <v>14710</v>
          </cell>
          <cell r="M103">
            <v>4283191.16</v>
          </cell>
          <cell r="O103">
            <v>14500</v>
          </cell>
          <cell r="P103">
            <v>3473615.15</v>
          </cell>
          <cell r="R103">
            <v>14598</v>
          </cell>
          <cell r="S103">
            <v>0</v>
          </cell>
          <cell r="U103">
            <v>14598</v>
          </cell>
          <cell r="V103">
            <v>0</v>
          </cell>
          <cell r="X103">
            <v>14598</v>
          </cell>
          <cell r="Y103">
            <v>0</v>
          </cell>
          <cell r="AA103">
            <v>14598</v>
          </cell>
          <cell r="AB103">
            <v>0</v>
          </cell>
          <cell r="AD103">
            <v>14598</v>
          </cell>
          <cell r="AE103">
            <v>326699.07</v>
          </cell>
          <cell r="AG103">
            <v>14598</v>
          </cell>
          <cell r="AH103">
            <v>47600</v>
          </cell>
          <cell r="AJ103">
            <v>14598</v>
          </cell>
          <cell r="AK103">
            <v>187951.51</v>
          </cell>
          <cell r="AM103">
            <v>14598</v>
          </cell>
          <cell r="AN103">
            <v>300666.51</v>
          </cell>
        </row>
        <row r="104">
          <cell r="L104">
            <v>14711</v>
          </cell>
          <cell r="M104">
            <v>823026.67</v>
          </cell>
          <cell r="O104">
            <v>14610</v>
          </cell>
          <cell r="P104">
            <v>330960.03999999998</v>
          </cell>
          <cell r="R104">
            <v>14500</v>
          </cell>
          <cell r="S104">
            <v>2110865.23</v>
          </cell>
          <cell r="U104">
            <v>14500</v>
          </cell>
          <cell r="V104">
            <v>1865086.06</v>
          </cell>
          <cell r="X104">
            <v>14500</v>
          </cell>
          <cell r="Y104">
            <v>2446246.71</v>
          </cell>
          <cell r="AA104">
            <v>14500</v>
          </cell>
          <cell r="AB104">
            <v>1819930.71</v>
          </cell>
          <cell r="AD104">
            <v>14500</v>
          </cell>
          <cell r="AE104">
            <v>3903325.38</v>
          </cell>
          <cell r="AG104">
            <v>14500</v>
          </cell>
          <cell r="AH104">
            <v>4719850.57</v>
          </cell>
          <cell r="AJ104">
            <v>14500</v>
          </cell>
          <cell r="AK104">
            <v>2911126.33</v>
          </cell>
          <cell r="AM104">
            <v>14500</v>
          </cell>
          <cell r="AN104">
            <v>3652643.21</v>
          </cell>
        </row>
        <row r="105">
          <cell r="L105">
            <v>14712</v>
          </cell>
          <cell r="M105">
            <v>274168.59999999998</v>
          </cell>
          <cell r="O105">
            <v>14600</v>
          </cell>
          <cell r="P105">
            <v>330960.03999999998</v>
          </cell>
          <cell r="R105">
            <v>14610</v>
          </cell>
          <cell r="S105">
            <v>330960.03999999998</v>
          </cell>
          <cell r="U105">
            <v>14610</v>
          </cell>
          <cell r="V105">
            <v>330960.03999999998</v>
          </cell>
          <cell r="X105">
            <v>14610</v>
          </cell>
          <cell r="Y105">
            <v>330960.03999999998</v>
          </cell>
          <cell r="AA105">
            <v>14610</v>
          </cell>
          <cell r="AB105">
            <v>330960.03999999998</v>
          </cell>
          <cell r="AD105">
            <v>14610</v>
          </cell>
          <cell r="AE105">
            <v>357666.11</v>
          </cell>
          <cell r="AG105">
            <v>14610</v>
          </cell>
          <cell r="AH105">
            <v>357666.11</v>
          </cell>
          <cell r="AJ105">
            <v>14610</v>
          </cell>
          <cell r="AK105">
            <v>357666.11</v>
          </cell>
          <cell r="AM105">
            <v>14610</v>
          </cell>
          <cell r="AN105">
            <v>357666.11</v>
          </cell>
        </row>
        <row r="106">
          <cell r="L106">
            <v>14714</v>
          </cell>
          <cell r="M106">
            <v>277137.8</v>
          </cell>
          <cell r="O106">
            <v>14710</v>
          </cell>
          <cell r="P106">
            <v>2612557.08</v>
          </cell>
          <cell r="R106">
            <v>14600</v>
          </cell>
          <cell r="S106">
            <v>330960.03999999998</v>
          </cell>
          <cell r="U106">
            <v>14600</v>
          </cell>
          <cell r="V106">
            <v>330960.03999999998</v>
          </cell>
          <cell r="X106">
            <v>14600</v>
          </cell>
          <cell r="Y106">
            <v>330960.03999999998</v>
          </cell>
          <cell r="AA106">
            <v>14600</v>
          </cell>
          <cell r="AB106">
            <v>330960.03999999998</v>
          </cell>
          <cell r="AD106">
            <v>14600</v>
          </cell>
          <cell r="AE106">
            <v>357666.11</v>
          </cell>
          <cell r="AG106">
            <v>14600</v>
          </cell>
          <cell r="AH106">
            <v>357666.11</v>
          </cell>
          <cell r="AJ106">
            <v>14600</v>
          </cell>
          <cell r="AK106">
            <v>357666.11</v>
          </cell>
          <cell r="AM106">
            <v>14600</v>
          </cell>
          <cell r="AN106">
            <v>357666.11</v>
          </cell>
        </row>
        <row r="107">
          <cell r="L107">
            <v>14717</v>
          </cell>
          <cell r="M107">
            <v>169021.18</v>
          </cell>
          <cell r="O107">
            <v>14711</v>
          </cell>
          <cell r="P107">
            <v>836819.11</v>
          </cell>
          <cell r="R107">
            <v>14710</v>
          </cell>
          <cell r="S107">
            <v>3234714.06</v>
          </cell>
          <cell r="U107">
            <v>14710</v>
          </cell>
          <cell r="V107">
            <v>3489246.63</v>
          </cell>
          <cell r="X107">
            <v>14710</v>
          </cell>
          <cell r="Y107">
            <v>3585206.72</v>
          </cell>
          <cell r="AA107">
            <v>14710</v>
          </cell>
          <cell r="AB107">
            <v>2996154.33</v>
          </cell>
          <cell r="AD107">
            <v>14710</v>
          </cell>
          <cell r="AE107">
            <v>2801933.35</v>
          </cell>
          <cell r="AG107">
            <v>14710</v>
          </cell>
          <cell r="AH107">
            <v>3037754.7</v>
          </cell>
          <cell r="AJ107">
            <v>14710</v>
          </cell>
          <cell r="AK107">
            <v>3380227.75</v>
          </cell>
          <cell r="AM107">
            <v>14710</v>
          </cell>
          <cell r="AN107">
            <v>3775730.25</v>
          </cell>
        </row>
        <row r="108">
          <cell r="L108">
            <v>14719</v>
          </cell>
          <cell r="M108">
            <v>0</v>
          </cell>
          <cell r="O108">
            <v>14712</v>
          </cell>
          <cell r="P108">
            <v>-246284.96</v>
          </cell>
          <cell r="R108">
            <v>14711</v>
          </cell>
          <cell r="S108">
            <v>323165.11</v>
          </cell>
          <cell r="U108">
            <v>14711</v>
          </cell>
          <cell r="V108">
            <v>371463.09</v>
          </cell>
          <cell r="X108">
            <v>14711</v>
          </cell>
          <cell r="Y108">
            <v>390563.58</v>
          </cell>
          <cell r="AA108">
            <v>14711</v>
          </cell>
          <cell r="AB108">
            <v>462061.47</v>
          </cell>
          <cell r="AD108">
            <v>14711</v>
          </cell>
          <cell r="AE108">
            <v>452923.78</v>
          </cell>
          <cell r="AG108">
            <v>14711</v>
          </cell>
          <cell r="AH108">
            <v>442760.41</v>
          </cell>
          <cell r="AJ108">
            <v>14711</v>
          </cell>
          <cell r="AK108">
            <v>498628.21</v>
          </cell>
          <cell r="AM108">
            <v>14711</v>
          </cell>
          <cell r="AN108">
            <v>677254.43</v>
          </cell>
        </row>
        <row r="109">
          <cell r="L109">
            <v>14721</v>
          </cell>
          <cell r="M109">
            <v>0</v>
          </cell>
          <cell r="O109">
            <v>14714</v>
          </cell>
          <cell r="P109">
            <v>275748.8</v>
          </cell>
          <cell r="R109">
            <v>14712</v>
          </cell>
          <cell r="S109">
            <v>612537.02</v>
          </cell>
          <cell r="U109">
            <v>14712</v>
          </cell>
          <cell r="V109">
            <v>113646.64</v>
          </cell>
          <cell r="X109">
            <v>14712</v>
          </cell>
          <cell r="Y109">
            <v>-1147290.97</v>
          </cell>
          <cell r="AA109">
            <v>14712</v>
          </cell>
          <cell r="AB109">
            <v>-1757579.28</v>
          </cell>
          <cell r="AD109">
            <v>14712</v>
          </cell>
          <cell r="AE109">
            <v>-1659929.62</v>
          </cell>
          <cell r="AG109">
            <v>14712</v>
          </cell>
          <cell r="AH109">
            <v>-278610.68</v>
          </cell>
          <cell r="AJ109">
            <v>14712</v>
          </cell>
          <cell r="AK109">
            <v>-325323.59999999998</v>
          </cell>
          <cell r="AM109">
            <v>14712</v>
          </cell>
          <cell r="AN109">
            <v>546591.13</v>
          </cell>
        </row>
        <row r="110">
          <cell r="L110">
            <v>14723</v>
          </cell>
          <cell r="M110">
            <v>0</v>
          </cell>
          <cell r="O110">
            <v>14717</v>
          </cell>
          <cell r="P110">
            <v>189454.65</v>
          </cell>
          <cell r="R110">
            <v>14714</v>
          </cell>
          <cell r="S110">
            <v>260647.85</v>
          </cell>
          <cell r="U110">
            <v>14714</v>
          </cell>
          <cell r="V110">
            <v>280146.57</v>
          </cell>
          <cell r="X110">
            <v>14714</v>
          </cell>
          <cell r="Y110">
            <v>291765.87</v>
          </cell>
          <cell r="AA110">
            <v>14714</v>
          </cell>
          <cell r="AB110">
            <v>484411.85</v>
          </cell>
          <cell r="AD110">
            <v>14714</v>
          </cell>
          <cell r="AE110">
            <v>494986.9</v>
          </cell>
          <cell r="AG110">
            <v>14714</v>
          </cell>
          <cell r="AH110">
            <v>212141.08</v>
          </cell>
          <cell r="AJ110">
            <v>14714</v>
          </cell>
          <cell r="AK110">
            <v>254134.43</v>
          </cell>
          <cell r="AM110">
            <v>14714</v>
          </cell>
          <cell r="AN110">
            <v>304598.45</v>
          </cell>
        </row>
        <row r="111">
          <cell r="L111">
            <v>14734</v>
          </cell>
          <cell r="M111">
            <v>6674528.5999999996</v>
          </cell>
          <cell r="O111">
            <v>14719</v>
          </cell>
          <cell r="P111">
            <v>1150645.23</v>
          </cell>
          <cell r="R111">
            <v>14717</v>
          </cell>
          <cell r="S111">
            <v>194502.18</v>
          </cell>
          <cell r="U111">
            <v>14717</v>
          </cell>
          <cell r="V111">
            <v>220971.65</v>
          </cell>
          <cell r="X111">
            <v>14717</v>
          </cell>
          <cell r="Y111">
            <v>213297.46</v>
          </cell>
          <cell r="AA111">
            <v>14717</v>
          </cell>
          <cell r="AB111">
            <v>212955.13</v>
          </cell>
          <cell r="AD111">
            <v>14717</v>
          </cell>
          <cell r="AE111">
            <v>212955.13</v>
          </cell>
          <cell r="AG111">
            <v>14717</v>
          </cell>
          <cell r="AH111">
            <v>208059.13</v>
          </cell>
          <cell r="AJ111">
            <v>14717</v>
          </cell>
          <cell r="AK111">
            <v>208059.13</v>
          </cell>
          <cell r="AM111">
            <v>14717</v>
          </cell>
          <cell r="AN111">
            <v>208059.13</v>
          </cell>
        </row>
        <row r="112">
          <cell r="L112">
            <v>14738</v>
          </cell>
          <cell r="M112">
            <v>754597.48</v>
          </cell>
          <cell r="O112">
            <v>14720</v>
          </cell>
          <cell r="P112">
            <v>1185082.45</v>
          </cell>
          <cell r="R112">
            <v>14719</v>
          </cell>
          <cell r="S112">
            <v>1253344.72</v>
          </cell>
          <cell r="U112">
            <v>14719</v>
          </cell>
          <cell r="V112">
            <v>1927521.25</v>
          </cell>
          <cell r="X112">
            <v>14719</v>
          </cell>
          <cell r="Y112">
            <v>2140361</v>
          </cell>
          <cell r="AA112">
            <v>14719</v>
          </cell>
          <cell r="AB112">
            <v>2140361</v>
          </cell>
          <cell r="AD112">
            <v>14719</v>
          </cell>
          <cell r="AE112">
            <v>2140361</v>
          </cell>
          <cell r="AG112">
            <v>14719</v>
          </cell>
          <cell r="AH112">
            <v>2140361</v>
          </cell>
          <cell r="AJ112">
            <v>14719</v>
          </cell>
          <cell r="AK112">
            <v>2278599.77</v>
          </cell>
          <cell r="AM112">
            <v>14719</v>
          </cell>
          <cell r="AN112">
            <v>2530363.21</v>
          </cell>
        </row>
        <row r="113">
          <cell r="L113">
            <v>14739</v>
          </cell>
          <cell r="M113">
            <v>2281429.65</v>
          </cell>
          <cell r="O113">
            <v>14721</v>
          </cell>
          <cell r="P113">
            <v>0</v>
          </cell>
          <cell r="R113">
            <v>14720</v>
          </cell>
          <cell r="S113">
            <v>1096504.8600000001</v>
          </cell>
          <cell r="U113">
            <v>14720</v>
          </cell>
          <cell r="V113">
            <v>438521.89</v>
          </cell>
          <cell r="X113">
            <v>14720</v>
          </cell>
          <cell r="Y113">
            <v>237791.46</v>
          </cell>
          <cell r="AA113">
            <v>14720</v>
          </cell>
          <cell r="AB113">
            <v>241139.38</v>
          </cell>
          <cell r="AD113">
            <v>14720</v>
          </cell>
          <cell r="AE113">
            <v>244688.17</v>
          </cell>
          <cell r="AG113">
            <v>14720</v>
          </cell>
          <cell r="AH113">
            <v>248058.41</v>
          </cell>
          <cell r="AJ113">
            <v>14720</v>
          </cell>
          <cell r="AK113">
            <v>251763.44</v>
          </cell>
          <cell r="AM113">
            <v>14720</v>
          </cell>
          <cell r="AN113">
            <v>255111.36</v>
          </cell>
        </row>
        <row r="114">
          <cell r="L114">
            <v>14742</v>
          </cell>
          <cell r="M114">
            <v>858506.5</v>
          </cell>
          <cell r="O114">
            <v>14723</v>
          </cell>
          <cell r="P114">
            <v>425156.03</v>
          </cell>
          <cell r="R114">
            <v>14721</v>
          </cell>
          <cell r="S114">
            <v>89.21</v>
          </cell>
          <cell r="U114">
            <v>14721</v>
          </cell>
          <cell r="V114">
            <v>6227.88</v>
          </cell>
          <cell r="X114">
            <v>14721</v>
          </cell>
          <cell r="Y114">
            <v>2</v>
          </cell>
          <cell r="AA114">
            <v>14721</v>
          </cell>
          <cell r="AB114">
            <v>1388716.82</v>
          </cell>
          <cell r="AD114">
            <v>14721</v>
          </cell>
          <cell r="AE114">
            <v>1465790.38</v>
          </cell>
          <cell r="AG114">
            <v>14721</v>
          </cell>
          <cell r="AH114">
            <v>1472828.76</v>
          </cell>
          <cell r="AJ114">
            <v>14721</v>
          </cell>
          <cell r="AK114">
            <v>1415447.89</v>
          </cell>
          <cell r="AM114">
            <v>14721</v>
          </cell>
          <cell r="AN114">
            <v>1163684.45</v>
          </cell>
        </row>
        <row r="115">
          <cell r="L115">
            <v>14749</v>
          </cell>
          <cell r="M115">
            <v>0</v>
          </cell>
          <cell r="O115">
            <v>14724</v>
          </cell>
          <cell r="P115">
            <v>453782.92</v>
          </cell>
          <cell r="R115">
            <v>14723</v>
          </cell>
          <cell r="S115">
            <v>463774.69</v>
          </cell>
          <cell r="U115">
            <v>14723</v>
          </cell>
          <cell r="V115">
            <v>713184.22</v>
          </cell>
          <cell r="X115">
            <v>14723</v>
          </cell>
          <cell r="Y115">
            <v>792428.24</v>
          </cell>
          <cell r="AA115">
            <v>14723</v>
          </cell>
          <cell r="AB115">
            <v>792428.24</v>
          </cell>
          <cell r="AD115">
            <v>14723</v>
          </cell>
          <cell r="AE115">
            <v>792428.24</v>
          </cell>
          <cell r="AG115">
            <v>14723</v>
          </cell>
          <cell r="AH115">
            <v>792428.24</v>
          </cell>
          <cell r="AJ115">
            <v>14723</v>
          </cell>
          <cell r="AK115">
            <v>846368.77</v>
          </cell>
          <cell r="AM115">
            <v>14723</v>
          </cell>
          <cell r="AN115">
            <v>903162.04</v>
          </cell>
        </row>
        <row r="116">
          <cell r="L116">
            <v>14751</v>
          </cell>
          <cell r="M116">
            <v>0</v>
          </cell>
          <cell r="O116">
            <v>14734</v>
          </cell>
          <cell r="P116">
            <v>2869568.37</v>
          </cell>
          <cell r="R116">
            <v>14724</v>
          </cell>
          <cell r="S116">
            <v>420571.71</v>
          </cell>
          <cell r="U116">
            <v>14724</v>
          </cell>
          <cell r="V116">
            <v>177373.33</v>
          </cell>
          <cell r="X116">
            <v>14724</v>
          </cell>
          <cell r="Y116">
            <v>104588.46</v>
          </cell>
          <cell r="AA116">
            <v>14724</v>
          </cell>
          <cell r="AB116">
            <v>106060.99</v>
          </cell>
          <cell r="AD116">
            <v>14724</v>
          </cell>
          <cell r="AE116">
            <v>107621.87</v>
          </cell>
          <cell r="AG116">
            <v>14724</v>
          </cell>
          <cell r="AH116">
            <v>109104.21</v>
          </cell>
          <cell r="AJ116">
            <v>14724</v>
          </cell>
          <cell r="AK116">
            <v>56793.27</v>
          </cell>
          <cell r="AM116">
            <v>14724</v>
          </cell>
          <cell r="AN116">
            <v>755.23</v>
          </cell>
        </row>
        <row r="117">
          <cell r="L117">
            <v>14752</v>
          </cell>
          <cell r="M117">
            <v>4293.7</v>
          </cell>
          <cell r="O117">
            <v>14738</v>
          </cell>
          <cell r="P117">
            <v>738422.56</v>
          </cell>
          <cell r="R117">
            <v>14734</v>
          </cell>
          <cell r="S117">
            <v>62456.88</v>
          </cell>
          <cell r="U117">
            <v>14734</v>
          </cell>
          <cell r="V117">
            <v>57217.53</v>
          </cell>
          <cell r="X117">
            <v>14734</v>
          </cell>
          <cell r="Y117">
            <v>96433.15</v>
          </cell>
          <cell r="AA117">
            <v>14734</v>
          </cell>
          <cell r="AB117">
            <v>90213.71</v>
          </cell>
          <cell r="AD117">
            <v>14734</v>
          </cell>
          <cell r="AE117">
            <v>82170.039999999994</v>
          </cell>
          <cell r="AG117">
            <v>14734</v>
          </cell>
          <cell r="AH117">
            <v>55076.74</v>
          </cell>
          <cell r="AJ117">
            <v>14734</v>
          </cell>
          <cell r="AK117">
            <v>43558.25</v>
          </cell>
          <cell r="AM117">
            <v>14734</v>
          </cell>
          <cell r="AN117">
            <v>104241.83</v>
          </cell>
        </row>
        <row r="118">
          <cell r="L118">
            <v>14753</v>
          </cell>
          <cell r="M118">
            <v>19817.099999999999</v>
          </cell>
          <cell r="O118">
            <v>14739</v>
          </cell>
          <cell r="P118">
            <v>0</v>
          </cell>
          <cell r="R118">
            <v>14738</v>
          </cell>
          <cell r="S118">
            <v>604015.62</v>
          </cell>
          <cell r="U118">
            <v>14738</v>
          </cell>
          <cell r="V118">
            <v>710886.26</v>
          </cell>
          <cell r="X118">
            <v>14738</v>
          </cell>
          <cell r="Y118">
            <v>726745.49</v>
          </cell>
          <cell r="AA118">
            <v>14738</v>
          </cell>
          <cell r="AB118">
            <v>742049.54</v>
          </cell>
          <cell r="AD118">
            <v>14738</v>
          </cell>
          <cell r="AE118">
            <v>764361.28</v>
          </cell>
          <cell r="AG118">
            <v>14738</v>
          </cell>
          <cell r="AH118">
            <v>753916.62</v>
          </cell>
          <cell r="AJ118">
            <v>14738</v>
          </cell>
          <cell r="AK118">
            <v>797217.69</v>
          </cell>
          <cell r="AM118">
            <v>14738</v>
          </cell>
          <cell r="AN118">
            <v>744764.02</v>
          </cell>
        </row>
        <row r="119">
          <cell r="L119">
            <v>14771</v>
          </cell>
          <cell r="M119">
            <v>0</v>
          </cell>
          <cell r="O119">
            <v>14742</v>
          </cell>
          <cell r="P119">
            <v>0</v>
          </cell>
          <cell r="R119">
            <v>14739</v>
          </cell>
          <cell r="S119">
            <v>0</v>
          </cell>
          <cell r="U119">
            <v>14739</v>
          </cell>
          <cell r="V119">
            <v>0</v>
          </cell>
          <cell r="X119">
            <v>14739</v>
          </cell>
          <cell r="Y119">
            <v>0</v>
          </cell>
          <cell r="AA119">
            <v>14739</v>
          </cell>
          <cell r="AB119">
            <v>0</v>
          </cell>
          <cell r="AD119">
            <v>14739</v>
          </cell>
          <cell r="AE119">
            <v>0</v>
          </cell>
          <cell r="AG119">
            <v>14739</v>
          </cell>
          <cell r="AH119">
            <v>0</v>
          </cell>
          <cell r="AJ119">
            <v>14739</v>
          </cell>
          <cell r="AK119">
            <v>0</v>
          </cell>
          <cell r="AM119">
            <v>14739</v>
          </cell>
          <cell r="AN119">
            <v>0</v>
          </cell>
        </row>
        <row r="120">
          <cell r="L120">
            <v>14773</v>
          </cell>
          <cell r="M120">
            <v>0</v>
          </cell>
          <cell r="O120">
            <v>14749</v>
          </cell>
          <cell r="P120">
            <v>0</v>
          </cell>
          <cell r="R120">
            <v>14742</v>
          </cell>
          <cell r="S120">
            <v>0</v>
          </cell>
          <cell r="U120">
            <v>14742</v>
          </cell>
          <cell r="V120">
            <v>0</v>
          </cell>
          <cell r="X120">
            <v>14742</v>
          </cell>
          <cell r="Y120">
            <v>0</v>
          </cell>
          <cell r="AA120">
            <v>14742</v>
          </cell>
          <cell r="AB120">
            <v>0</v>
          </cell>
          <cell r="AD120">
            <v>14742</v>
          </cell>
          <cell r="AE120">
            <v>0</v>
          </cell>
          <cell r="AG120">
            <v>14742</v>
          </cell>
          <cell r="AH120">
            <v>0</v>
          </cell>
          <cell r="AJ120">
            <v>14742</v>
          </cell>
          <cell r="AK120">
            <v>0</v>
          </cell>
          <cell r="AM120">
            <v>14742</v>
          </cell>
          <cell r="AN120">
            <v>0</v>
          </cell>
        </row>
        <row r="121">
          <cell r="L121">
            <v>14775</v>
          </cell>
          <cell r="M121">
            <v>0</v>
          </cell>
          <cell r="O121">
            <v>14751</v>
          </cell>
          <cell r="P121">
            <v>0</v>
          </cell>
          <cell r="R121">
            <v>14749</v>
          </cell>
          <cell r="S121">
            <v>6453.19</v>
          </cell>
          <cell r="U121">
            <v>14749</v>
          </cell>
          <cell r="V121">
            <v>0</v>
          </cell>
          <cell r="X121">
            <v>14746</v>
          </cell>
          <cell r="Y121">
            <v>49956.03</v>
          </cell>
          <cell r="AA121">
            <v>14746</v>
          </cell>
          <cell r="AB121">
            <v>0</v>
          </cell>
          <cell r="AD121">
            <v>14746</v>
          </cell>
          <cell r="AE121">
            <v>4920.3100000000004</v>
          </cell>
          <cell r="AG121">
            <v>14746</v>
          </cell>
          <cell r="AH121">
            <v>0</v>
          </cell>
          <cell r="AJ121">
            <v>14746</v>
          </cell>
          <cell r="AK121">
            <v>0</v>
          </cell>
          <cell r="AM121">
            <v>14746</v>
          </cell>
          <cell r="AN121">
            <v>0</v>
          </cell>
        </row>
        <row r="122">
          <cell r="L122">
            <v>14777</v>
          </cell>
          <cell r="M122">
            <v>0</v>
          </cell>
          <cell r="O122">
            <v>14752</v>
          </cell>
          <cell r="P122">
            <v>0</v>
          </cell>
          <cell r="R122">
            <v>14751</v>
          </cell>
          <cell r="S122">
            <v>0</v>
          </cell>
          <cell r="U122">
            <v>14751</v>
          </cell>
          <cell r="V122">
            <v>4080.22</v>
          </cell>
          <cell r="X122">
            <v>14749</v>
          </cell>
          <cell r="Y122">
            <v>0</v>
          </cell>
          <cell r="AA122">
            <v>14749</v>
          </cell>
          <cell r="AB122">
            <v>-3258.33</v>
          </cell>
          <cell r="AD122">
            <v>14749</v>
          </cell>
          <cell r="AE122">
            <v>0</v>
          </cell>
          <cell r="AG122">
            <v>14749</v>
          </cell>
          <cell r="AH122">
            <v>-6453.19</v>
          </cell>
          <cell r="AJ122">
            <v>14749</v>
          </cell>
          <cell r="AK122">
            <v>-243.85</v>
          </cell>
          <cell r="AM122">
            <v>14749</v>
          </cell>
          <cell r="AN122">
            <v>-39637.72</v>
          </cell>
        </row>
        <row r="123">
          <cell r="L123">
            <v>14778</v>
          </cell>
          <cell r="M123">
            <v>0</v>
          </cell>
          <cell r="O123">
            <v>14753</v>
          </cell>
          <cell r="P123">
            <v>0</v>
          </cell>
          <cell r="R123">
            <v>14752</v>
          </cell>
          <cell r="S123">
            <v>0</v>
          </cell>
          <cell r="U123">
            <v>14752</v>
          </cell>
          <cell r="V123">
            <v>2652.14</v>
          </cell>
          <cell r="X123">
            <v>14751</v>
          </cell>
          <cell r="Y123">
            <v>0</v>
          </cell>
          <cell r="AA123">
            <v>14751</v>
          </cell>
          <cell r="AB123">
            <v>4692.26</v>
          </cell>
          <cell r="AD123">
            <v>14751</v>
          </cell>
          <cell r="AE123">
            <v>4692.26</v>
          </cell>
          <cell r="AG123">
            <v>14751</v>
          </cell>
          <cell r="AH123">
            <v>9384.52</v>
          </cell>
          <cell r="AJ123">
            <v>14751</v>
          </cell>
          <cell r="AK123">
            <v>9384.52</v>
          </cell>
          <cell r="AM123">
            <v>14751</v>
          </cell>
          <cell r="AN123">
            <v>9384.52</v>
          </cell>
        </row>
        <row r="124">
          <cell r="L124">
            <v>14780</v>
          </cell>
          <cell r="M124">
            <v>0</v>
          </cell>
          <cell r="O124">
            <v>14771</v>
          </cell>
          <cell r="P124">
            <v>0</v>
          </cell>
          <cell r="R124">
            <v>14753</v>
          </cell>
          <cell r="S124">
            <v>0</v>
          </cell>
          <cell r="U124">
            <v>14753</v>
          </cell>
          <cell r="V124">
            <v>12240.66</v>
          </cell>
          <cell r="X124">
            <v>14752</v>
          </cell>
          <cell r="Y124">
            <v>2652.14</v>
          </cell>
          <cell r="AA124">
            <v>14752</v>
          </cell>
          <cell r="AB124">
            <v>3049.97</v>
          </cell>
          <cell r="AD124">
            <v>14752</v>
          </cell>
          <cell r="AE124">
            <v>3049.97</v>
          </cell>
          <cell r="AG124">
            <v>14752</v>
          </cell>
          <cell r="AH124">
            <v>3049.97</v>
          </cell>
          <cell r="AJ124">
            <v>14752</v>
          </cell>
          <cell r="AK124">
            <v>3049.97</v>
          </cell>
          <cell r="AM124">
            <v>14752</v>
          </cell>
          <cell r="AN124">
            <v>0</v>
          </cell>
        </row>
        <row r="125">
          <cell r="L125">
            <v>14781</v>
          </cell>
          <cell r="M125">
            <v>0</v>
          </cell>
          <cell r="O125">
            <v>14773</v>
          </cell>
          <cell r="P125">
            <v>0</v>
          </cell>
          <cell r="R125">
            <v>14771</v>
          </cell>
          <cell r="S125">
            <v>0</v>
          </cell>
          <cell r="U125">
            <v>14754</v>
          </cell>
          <cell r="V125">
            <v>0</v>
          </cell>
          <cell r="X125">
            <v>14753</v>
          </cell>
          <cell r="Y125">
            <v>12240.66</v>
          </cell>
          <cell r="AA125">
            <v>14753</v>
          </cell>
          <cell r="AB125">
            <v>14076.77</v>
          </cell>
          <cell r="AD125">
            <v>14753</v>
          </cell>
          <cell r="AE125">
            <v>14076.77</v>
          </cell>
          <cell r="AG125">
            <v>14753</v>
          </cell>
          <cell r="AH125">
            <v>14076.77</v>
          </cell>
          <cell r="AJ125">
            <v>14753</v>
          </cell>
          <cell r="AK125">
            <v>14076.77</v>
          </cell>
          <cell r="AM125">
            <v>14753</v>
          </cell>
          <cell r="AN125">
            <v>0</v>
          </cell>
        </row>
        <row r="126">
          <cell r="L126">
            <v>14784</v>
          </cell>
          <cell r="M126">
            <v>0</v>
          </cell>
          <cell r="O126">
            <v>14775</v>
          </cell>
          <cell r="P126">
            <v>0</v>
          </cell>
          <cell r="R126">
            <v>14773</v>
          </cell>
          <cell r="S126">
            <v>0</v>
          </cell>
          <cell r="U126">
            <v>14755</v>
          </cell>
          <cell r="V126">
            <v>0</v>
          </cell>
          <cell r="X126">
            <v>14754</v>
          </cell>
          <cell r="Y126">
            <v>0</v>
          </cell>
          <cell r="AA126">
            <v>14754</v>
          </cell>
          <cell r="AB126">
            <v>0</v>
          </cell>
          <cell r="AD126">
            <v>14754</v>
          </cell>
          <cell r="AE126">
            <v>0</v>
          </cell>
          <cell r="AG126">
            <v>14754</v>
          </cell>
          <cell r="AH126">
            <v>0</v>
          </cell>
          <cell r="AJ126">
            <v>14754</v>
          </cell>
          <cell r="AK126">
            <v>0</v>
          </cell>
          <cell r="AM126">
            <v>14754</v>
          </cell>
          <cell r="AN126">
            <v>0</v>
          </cell>
        </row>
        <row r="127">
          <cell r="L127">
            <v>14785</v>
          </cell>
          <cell r="M127">
            <v>0</v>
          </cell>
          <cell r="O127">
            <v>14777</v>
          </cell>
          <cell r="P127">
            <v>0</v>
          </cell>
          <cell r="R127">
            <v>14775</v>
          </cell>
          <cell r="S127">
            <v>0</v>
          </cell>
          <cell r="U127">
            <v>14770</v>
          </cell>
          <cell r="V127">
            <v>0</v>
          </cell>
          <cell r="X127">
            <v>14755</v>
          </cell>
          <cell r="Y127">
            <v>0</v>
          </cell>
          <cell r="AA127">
            <v>14755</v>
          </cell>
          <cell r="AB127">
            <v>0</v>
          </cell>
          <cell r="AD127">
            <v>14755</v>
          </cell>
          <cell r="AE127">
            <v>0</v>
          </cell>
          <cell r="AG127">
            <v>14755</v>
          </cell>
          <cell r="AH127">
            <v>0</v>
          </cell>
          <cell r="AJ127">
            <v>14755</v>
          </cell>
          <cell r="AK127">
            <v>0</v>
          </cell>
          <cell r="AM127">
            <v>14755</v>
          </cell>
          <cell r="AN127">
            <v>0</v>
          </cell>
        </row>
        <row r="128">
          <cell r="L128">
            <v>14790</v>
          </cell>
          <cell r="M128">
            <v>0</v>
          </cell>
          <cell r="O128">
            <v>14778</v>
          </cell>
          <cell r="P128">
            <v>0</v>
          </cell>
          <cell r="R128">
            <v>14777</v>
          </cell>
          <cell r="S128">
            <v>0</v>
          </cell>
          <cell r="U128">
            <v>14771</v>
          </cell>
          <cell r="V128">
            <v>0</v>
          </cell>
          <cell r="X128">
            <v>14770</v>
          </cell>
          <cell r="Y128">
            <v>0</v>
          </cell>
          <cell r="AA128">
            <v>14770</v>
          </cell>
          <cell r="AB128">
            <v>0</v>
          </cell>
          <cell r="AD128">
            <v>14770</v>
          </cell>
          <cell r="AE128">
            <v>0</v>
          </cell>
          <cell r="AG128">
            <v>14770</v>
          </cell>
          <cell r="AH128">
            <v>0</v>
          </cell>
          <cell r="AJ128">
            <v>14770</v>
          </cell>
          <cell r="AK128">
            <v>0</v>
          </cell>
          <cell r="AM128">
            <v>14770</v>
          </cell>
          <cell r="AN128">
            <v>-0.01</v>
          </cell>
        </row>
        <row r="129">
          <cell r="L129">
            <v>14791</v>
          </cell>
          <cell r="M129">
            <v>0</v>
          </cell>
          <cell r="O129">
            <v>14780</v>
          </cell>
          <cell r="P129">
            <v>0</v>
          </cell>
          <cell r="R129">
            <v>14778</v>
          </cell>
          <cell r="S129">
            <v>0</v>
          </cell>
          <cell r="U129">
            <v>14773</v>
          </cell>
          <cell r="V129">
            <v>0</v>
          </cell>
          <cell r="X129">
            <v>14771</v>
          </cell>
          <cell r="Y129">
            <v>0</v>
          </cell>
          <cell r="AA129">
            <v>14771</v>
          </cell>
          <cell r="AB129">
            <v>0</v>
          </cell>
          <cell r="AD129">
            <v>14771</v>
          </cell>
          <cell r="AE129">
            <v>0</v>
          </cell>
          <cell r="AG129">
            <v>14771</v>
          </cell>
          <cell r="AH129">
            <v>0</v>
          </cell>
          <cell r="AJ129">
            <v>14771</v>
          </cell>
          <cell r="AK129">
            <v>0</v>
          </cell>
          <cell r="AM129">
            <v>14771</v>
          </cell>
          <cell r="AN129">
            <v>0</v>
          </cell>
        </row>
        <row r="130">
          <cell r="L130">
            <v>14793</v>
          </cell>
          <cell r="M130">
            <v>0</v>
          </cell>
          <cell r="O130">
            <v>14781</v>
          </cell>
          <cell r="P130">
            <v>0</v>
          </cell>
          <cell r="R130">
            <v>14779</v>
          </cell>
          <cell r="S130">
            <v>0</v>
          </cell>
          <cell r="U130">
            <v>14775</v>
          </cell>
          <cell r="V130">
            <v>0</v>
          </cell>
          <cell r="X130">
            <v>14773</v>
          </cell>
          <cell r="Y130">
            <v>0</v>
          </cell>
          <cell r="AA130">
            <v>14773</v>
          </cell>
          <cell r="AB130">
            <v>0</v>
          </cell>
          <cell r="AD130">
            <v>14773</v>
          </cell>
          <cell r="AE130">
            <v>0</v>
          </cell>
          <cell r="AG130">
            <v>14773</v>
          </cell>
          <cell r="AH130">
            <v>0</v>
          </cell>
          <cell r="AJ130">
            <v>14773</v>
          </cell>
          <cell r="AK130">
            <v>0</v>
          </cell>
          <cell r="AM130">
            <v>14773</v>
          </cell>
          <cell r="AN130">
            <v>0</v>
          </cell>
        </row>
        <row r="131">
          <cell r="L131">
            <v>14794</v>
          </cell>
          <cell r="M131">
            <v>0</v>
          </cell>
          <cell r="O131">
            <v>14784</v>
          </cell>
          <cell r="P131">
            <v>0</v>
          </cell>
          <cell r="R131">
            <v>14780</v>
          </cell>
          <cell r="S131">
            <v>0</v>
          </cell>
          <cell r="U131">
            <v>14777</v>
          </cell>
          <cell r="V131">
            <v>0</v>
          </cell>
          <cell r="X131">
            <v>14775</v>
          </cell>
          <cell r="Y131">
            <v>0</v>
          </cell>
          <cell r="AA131">
            <v>14775</v>
          </cell>
          <cell r="AB131">
            <v>0</v>
          </cell>
          <cell r="AD131">
            <v>14775</v>
          </cell>
          <cell r="AE131">
            <v>0</v>
          </cell>
          <cell r="AG131">
            <v>14775</v>
          </cell>
          <cell r="AH131">
            <v>0</v>
          </cell>
          <cell r="AJ131">
            <v>14775</v>
          </cell>
          <cell r="AK131">
            <v>0</v>
          </cell>
          <cell r="AM131">
            <v>14775</v>
          </cell>
          <cell r="AN131">
            <v>-410.41</v>
          </cell>
        </row>
        <row r="132">
          <cell r="L132">
            <v>14795</v>
          </cell>
          <cell r="M132">
            <v>0</v>
          </cell>
          <cell r="O132">
            <v>14785</v>
          </cell>
          <cell r="P132">
            <v>0</v>
          </cell>
          <cell r="R132">
            <v>14781</v>
          </cell>
          <cell r="S132">
            <v>0</v>
          </cell>
          <cell r="U132">
            <v>14778</v>
          </cell>
          <cell r="V132">
            <v>0</v>
          </cell>
          <cell r="X132">
            <v>14777</v>
          </cell>
          <cell r="Y132">
            <v>0</v>
          </cell>
          <cell r="AA132">
            <v>14777</v>
          </cell>
          <cell r="AB132">
            <v>0</v>
          </cell>
          <cell r="AD132">
            <v>14777</v>
          </cell>
          <cell r="AE132">
            <v>0.03</v>
          </cell>
          <cell r="AG132">
            <v>14777</v>
          </cell>
          <cell r="AH132">
            <v>0.03</v>
          </cell>
          <cell r="AJ132">
            <v>14777</v>
          </cell>
          <cell r="AK132">
            <v>0.03</v>
          </cell>
          <cell r="AM132">
            <v>14777</v>
          </cell>
          <cell r="AN132">
            <v>-2.11</v>
          </cell>
        </row>
        <row r="133">
          <cell r="L133">
            <v>14798</v>
          </cell>
          <cell r="M133">
            <v>0</v>
          </cell>
          <cell r="O133">
            <v>14790</v>
          </cell>
          <cell r="P133">
            <v>0</v>
          </cell>
          <cell r="R133">
            <v>14784</v>
          </cell>
          <cell r="S133">
            <v>0</v>
          </cell>
          <cell r="U133">
            <v>14779</v>
          </cell>
          <cell r="V133">
            <v>0</v>
          </cell>
          <cell r="X133">
            <v>14778</v>
          </cell>
          <cell r="Y133">
            <v>0</v>
          </cell>
          <cell r="AA133">
            <v>14778</v>
          </cell>
          <cell r="AB133">
            <v>0</v>
          </cell>
          <cell r="AD133">
            <v>14778</v>
          </cell>
          <cell r="AE133">
            <v>0</v>
          </cell>
          <cell r="AG133">
            <v>14778</v>
          </cell>
          <cell r="AH133">
            <v>0</v>
          </cell>
          <cell r="AJ133">
            <v>14778</v>
          </cell>
          <cell r="AK133">
            <v>1990.62</v>
          </cell>
          <cell r="AM133">
            <v>14778</v>
          </cell>
          <cell r="AN133">
            <v>3981.24</v>
          </cell>
        </row>
        <row r="134">
          <cell r="L134">
            <v>14799</v>
          </cell>
          <cell r="M134">
            <v>0</v>
          </cell>
          <cell r="O134">
            <v>14791</v>
          </cell>
          <cell r="P134">
            <v>0</v>
          </cell>
          <cell r="R134">
            <v>14785</v>
          </cell>
          <cell r="S134">
            <v>-2280.38</v>
          </cell>
          <cell r="U134">
            <v>14780</v>
          </cell>
          <cell r="V134">
            <v>0</v>
          </cell>
          <cell r="X134">
            <v>14779</v>
          </cell>
          <cell r="Y134">
            <v>0</v>
          </cell>
          <cell r="AA134">
            <v>14779</v>
          </cell>
          <cell r="AB134">
            <v>0</v>
          </cell>
          <cell r="AD134">
            <v>14779</v>
          </cell>
          <cell r="AE134">
            <v>0</v>
          </cell>
          <cell r="AG134">
            <v>14779</v>
          </cell>
          <cell r="AH134">
            <v>0</v>
          </cell>
          <cell r="AJ134">
            <v>14779</v>
          </cell>
          <cell r="AK134">
            <v>0</v>
          </cell>
          <cell r="AM134">
            <v>14779</v>
          </cell>
          <cell r="AN134">
            <v>0</v>
          </cell>
        </row>
        <row r="135">
          <cell r="L135">
            <v>14700</v>
          </cell>
          <cell r="M135">
            <v>16419718.439999999</v>
          </cell>
          <cell r="O135">
            <v>14793</v>
          </cell>
          <cell r="P135">
            <v>0</v>
          </cell>
          <cell r="R135">
            <v>14790</v>
          </cell>
          <cell r="S135">
            <v>0</v>
          </cell>
          <cell r="U135">
            <v>14781</v>
          </cell>
          <cell r="V135">
            <v>0</v>
          </cell>
          <cell r="X135">
            <v>14780</v>
          </cell>
          <cell r="Y135">
            <v>0</v>
          </cell>
          <cell r="AA135">
            <v>14780</v>
          </cell>
          <cell r="AB135">
            <v>0</v>
          </cell>
          <cell r="AD135">
            <v>14780</v>
          </cell>
          <cell r="AE135">
            <v>0</v>
          </cell>
          <cell r="AG135">
            <v>14780</v>
          </cell>
          <cell r="AH135">
            <v>0</v>
          </cell>
          <cell r="AJ135">
            <v>14780</v>
          </cell>
          <cell r="AK135">
            <v>0</v>
          </cell>
          <cell r="AM135">
            <v>14780</v>
          </cell>
          <cell r="AN135">
            <v>0</v>
          </cell>
        </row>
        <row r="136">
          <cell r="L136">
            <v>14810</v>
          </cell>
          <cell r="M136">
            <v>53876.07</v>
          </cell>
          <cell r="O136">
            <v>14794</v>
          </cell>
          <cell r="P136">
            <v>0</v>
          </cell>
          <cell r="R136">
            <v>14791</v>
          </cell>
          <cell r="S136">
            <v>0</v>
          </cell>
          <cell r="U136">
            <v>14784</v>
          </cell>
          <cell r="V136">
            <v>0</v>
          </cell>
          <cell r="X136">
            <v>14781</v>
          </cell>
          <cell r="Y136">
            <v>0</v>
          </cell>
          <cell r="AA136">
            <v>14781</v>
          </cell>
          <cell r="AB136">
            <v>0</v>
          </cell>
          <cell r="AD136">
            <v>14781</v>
          </cell>
          <cell r="AE136">
            <v>0</v>
          </cell>
          <cell r="AG136">
            <v>14781</v>
          </cell>
          <cell r="AH136">
            <v>0</v>
          </cell>
          <cell r="AJ136">
            <v>14781</v>
          </cell>
          <cell r="AK136">
            <v>0</v>
          </cell>
          <cell r="AM136">
            <v>14781</v>
          </cell>
          <cell r="AN136">
            <v>0</v>
          </cell>
        </row>
        <row r="137">
          <cell r="L137">
            <v>14813</v>
          </cell>
          <cell r="M137">
            <v>0</v>
          </cell>
          <cell r="O137">
            <v>14795</v>
          </cell>
          <cell r="P137">
            <v>0</v>
          </cell>
          <cell r="R137">
            <v>14793</v>
          </cell>
          <cell r="S137">
            <v>0</v>
          </cell>
          <cell r="U137">
            <v>14785</v>
          </cell>
          <cell r="V137">
            <v>0</v>
          </cell>
          <cell r="X137">
            <v>14784</v>
          </cell>
          <cell r="Y137">
            <v>0</v>
          </cell>
          <cell r="AA137">
            <v>14784</v>
          </cell>
          <cell r="AB137">
            <v>0</v>
          </cell>
          <cell r="AD137">
            <v>14784</v>
          </cell>
          <cell r="AE137">
            <v>0</v>
          </cell>
          <cell r="AG137">
            <v>14784</v>
          </cell>
          <cell r="AH137">
            <v>0</v>
          </cell>
          <cell r="AJ137">
            <v>14784</v>
          </cell>
          <cell r="AK137">
            <v>0</v>
          </cell>
          <cell r="AM137">
            <v>14784</v>
          </cell>
          <cell r="AN137">
            <v>0</v>
          </cell>
        </row>
        <row r="138">
          <cell r="L138">
            <v>14814</v>
          </cell>
          <cell r="M138">
            <v>0</v>
          </cell>
          <cell r="O138">
            <v>14798</v>
          </cell>
          <cell r="P138">
            <v>0</v>
          </cell>
          <cell r="R138">
            <v>14794</v>
          </cell>
          <cell r="S138">
            <v>-8338.14</v>
          </cell>
          <cell r="U138">
            <v>14790</v>
          </cell>
          <cell r="V138">
            <v>0</v>
          </cell>
          <cell r="X138">
            <v>14785</v>
          </cell>
          <cell r="Y138">
            <v>0</v>
          </cell>
          <cell r="AA138">
            <v>14785</v>
          </cell>
          <cell r="AB138">
            <v>0</v>
          </cell>
          <cell r="AD138">
            <v>14785</v>
          </cell>
          <cell r="AE138">
            <v>0</v>
          </cell>
          <cell r="AG138">
            <v>14785</v>
          </cell>
          <cell r="AH138">
            <v>0</v>
          </cell>
          <cell r="AJ138">
            <v>14785</v>
          </cell>
          <cell r="AK138">
            <v>0</v>
          </cell>
          <cell r="AM138">
            <v>14785</v>
          </cell>
          <cell r="AN138">
            <v>0</v>
          </cell>
        </row>
        <row r="139">
          <cell r="L139">
            <v>14817</v>
          </cell>
          <cell r="M139">
            <v>15970.28</v>
          </cell>
          <cell r="O139">
            <v>14799</v>
          </cell>
          <cell r="P139">
            <v>0</v>
          </cell>
          <cell r="R139">
            <v>14795</v>
          </cell>
          <cell r="S139">
            <v>0</v>
          </cell>
          <cell r="U139">
            <v>14791</v>
          </cell>
          <cell r="V139">
            <v>0</v>
          </cell>
          <cell r="X139">
            <v>14790</v>
          </cell>
          <cell r="Y139">
            <v>0</v>
          </cell>
          <cell r="AA139">
            <v>14790</v>
          </cell>
          <cell r="AB139">
            <v>0</v>
          </cell>
          <cell r="AD139">
            <v>14790</v>
          </cell>
          <cell r="AE139">
            <v>0</v>
          </cell>
          <cell r="AG139">
            <v>14790</v>
          </cell>
          <cell r="AH139">
            <v>0</v>
          </cell>
          <cell r="AJ139">
            <v>14790</v>
          </cell>
          <cell r="AK139">
            <v>0</v>
          </cell>
          <cell r="AM139">
            <v>14790</v>
          </cell>
          <cell r="AN139">
            <v>0</v>
          </cell>
        </row>
        <row r="140">
          <cell r="L140">
            <v>14800</v>
          </cell>
          <cell r="M140">
            <v>69846.350000000006</v>
          </cell>
          <cell r="O140">
            <v>14700</v>
          </cell>
          <cell r="P140">
            <v>10490952.24</v>
          </cell>
          <cell r="R140">
            <v>14798</v>
          </cell>
          <cell r="S140">
            <v>0</v>
          </cell>
          <cell r="U140">
            <v>14793</v>
          </cell>
          <cell r="V140">
            <v>0</v>
          </cell>
          <cell r="X140">
            <v>14791</v>
          </cell>
          <cell r="Y140">
            <v>0</v>
          </cell>
          <cell r="AA140">
            <v>14791</v>
          </cell>
          <cell r="AB140">
            <v>0</v>
          </cell>
          <cell r="AD140">
            <v>14791</v>
          </cell>
          <cell r="AE140">
            <v>0</v>
          </cell>
          <cell r="AG140">
            <v>14791</v>
          </cell>
          <cell r="AH140">
            <v>0</v>
          </cell>
          <cell r="AJ140">
            <v>14791</v>
          </cell>
          <cell r="AK140">
            <v>0</v>
          </cell>
          <cell r="AM140">
            <v>14791</v>
          </cell>
          <cell r="AN140">
            <v>0</v>
          </cell>
        </row>
        <row r="141">
          <cell r="L141">
            <v>15010</v>
          </cell>
          <cell r="M141">
            <v>4212461.13</v>
          </cell>
          <cell r="O141">
            <v>14810</v>
          </cell>
          <cell r="P141">
            <v>-4700.1400000000003</v>
          </cell>
          <cell r="R141">
            <v>14799</v>
          </cell>
          <cell r="S141">
            <v>0</v>
          </cell>
          <cell r="U141">
            <v>14794</v>
          </cell>
          <cell r="V141">
            <v>0</v>
          </cell>
          <cell r="X141">
            <v>14793</v>
          </cell>
          <cell r="Y141">
            <v>0</v>
          </cell>
          <cell r="AA141">
            <v>14793</v>
          </cell>
          <cell r="AB141">
            <v>0</v>
          </cell>
          <cell r="AD141">
            <v>14793</v>
          </cell>
          <cell r="AE141">
            <v>0</v>
          </cell>
          <cell r="AG141">
            <v>14793</v>
          </cell>
          <cell r="AH141">
            <v>0</v>
          </cell>
          <cell r="AJ141">
            <v>14793</v>
          </cell>
          <cell r="AK141">
            <v>0</v>
          </cell>
          <cell r="AM141">
            <v>14793</v>
          </cell>
          <cell r="AN141">
            <v>0</v>
          </cell>
        </row>
        <row r="142">
          <cell r="L142">
            <v>15012</v>
          </cell>
          <cell r="M142">
            <v>31653</v>
          </cell>
          <cell r="O142">
            <v>14813</v>
          </cell>
          <cell r="P142">
            <v>0</v>
          </cell>
          <cell r="R142">
            <v>14700</v>
          </cell>
          <cell r="S142">
            <v>8522158.5800000001</v>
          </cell>
          <cell r="U142">
            <v>14795</v>
          </cell>
          <cell r="V142">
            <v>0</v>
          </cell>
          <cell r="X142">
            <v>14794</v>
          </cell>
          <cell r="Y142">
            <v>0</v>
          </cell>
          <cell r="AA142">
            <v>14794</v>
          </cell>
          <cell r="AB142">
            <v>0</v>
          </cell>
          <cell r="AD142">
            <v>14794</v>
          </cell>
          <cell r="AE142">
            <v>0</v>
          </cell>
          <cell r="AG142">
            <v>14794</v>
          </cell>
          <cell r="AH142">
            <v>0</v>
          </cell>
          <cell r="AJ142">
            <v>14794</v>
          </cell>
          <cell r="AK142">
            <v>0</v>
          </cell>
          <cell r="AM142">
            <v>14794</v>
          </cell>
          <cell r="AN142">
            <v>0</v>
          </cell>
        </row>
        <row r="143">
          <cell r="L143">
            <v>15014</v>
          </cell>
          <cell r="M143">
            <v>25587.52</v>
          </cell>
          <cell r="O143">
            <v>14814</v>
          </cell>
          <cell r="P143">
            <v>0</v>
          </cell>
          <cell r="R143">
            <v>14810</v>
          </cell>
          <cell r="S143">
            <v>0</v>
          </cell>
          <cell r="U143">
            <v>14798</v>
          </cell>
          <cell r="V143">
            <v>0</v>
          </cell>
          <cell r="X143">
            <v>14795</v>
          </cell>
          <cell r="Y143">
            <v>0</v>
          </cell>
          <cell r="AA143">
            <v>14795</v>
          </cell>
          <cell r="AB143">
            <v>0</v>
          </cell>
          <cell r="AD143">
            <v>14795</v>
          </cell>
          <cell r="AE143">
            <v>0</v>
          </cell>
          <cell r="AG143">
            <v>14795</v>
          </cell>
          <cell r="AH143">
            <v>0</v>
          </cell>
          <cell r="AJ143">
            <v>14795</v>
          </cell>
          <cell r="AK143">
            <v>0</v>
          </cell>
          <cell r="AM143">
            <v>14795</v>
          </cell>
          <cell r="AN143">
            <v>0</v>
          </cell>
        </row>
        <row r="144">
          <cell r="L144">
            <v>15016</v>
          </cell>
          <cell r="M144">
            <v>668789.30000000005</v>
          </cell>
          <cell r="O144">
            <v>14817</v>
          </cell>
          <cell r="P144">
            <v>-7744.18</v>
          </cell>
          <cell r="R144">
            <v>14813</v>
          </cell>
          <cell r="S144">
            <v>0</v>
          </cell>
          <cell r="U144">
            <v>14799</v>
          </cell>
          <cell r="V144">
            <v>0</v>
          </cell>
          <cell r="X144">
            <v>14798</v>
          </cell>
          <cell r="Y144">
            <v>0</v>
          </cell>
          <cell r="AA144">
            <v>14798</v>
          </cell>
          <cell r="AB144">
            <v>0</v>
          </cell>
          <cell r="AD144">
            <v>14798</v>
          </cell>
          <cell r="AE144">
            <v>0</v>
          </cell>
          <cell r="AG144">
            <v>14798</v>
          </cell>
          <cell r="AH144">
            <v>0</v>
          </cell>
          <cell r="AJ144">
            <v>14798</v>
          </cell>
          <cell r="AK144">
            <v>0</v>
          </cell>
          <cell r="AM144">
            <v>14798</v>
          </cell>
          <cell r="AN144">
            <v>0</v>
          </cell>
        </row>
        <row r="145">
          <cell r="L145">
            <v>15000</v>
          </cell>
          <cell r="M145">
            <v>4938490.95</v>
          </cell>
          <cell r="O145">
            <v>14800</v>
          </cell>
          <cell r="P145">
            <v>-12444.32</v>
          </cell>
          <cell r="R145">
            <v>14814</v>
          </cell>
          <cell r="S145">
            <v>358560</v>
          </cell>
          <cell r="U145">
            <v>14700</v>
          </cell>
          <cell r="V145">
            <v>8525379.9600000009</v>
          </cell>
          <cell r="X145">
            <v>14799</v>
          </cell>
          <cell r="Y145">
            <v>0</v>
          </cell>
          <cell r="AA145">
            <v>14799</v>
          </cell>
          <cell r="AB145">
            <v>0</v>
          </cell>
          <cell r="AD145">
            <v>14799</v>
          </cell>
          <cell r="AE145">
            <v>0</v>
          </cell>
          <cell r="AG145">
            <v>14799</v>
          </cell>
          <cell r="AH145">
            <v>0</v>
          </cell>
          <cell r="AJ145">
            <v>14799</v>
          </cell>
          <cell r="AK145">
            <v>0</v>
          </cell>
          <cell r="AM145">
            <v>14799</v>
          </cell>
          <cell r="AN145">
            <v>0</v>
          </cell>
        </row>
        <row r="146">
          <cell r="L146">
            <v>15110</v>
          </cell>
          <cell r="M146">
            <v>4882345.68</v>
          </cell>
          <cell r="O146">
            <v>15010</v>
          </cell>
          <cell r="P146">
            <v>4167673.77</v>
          </cell>
          <cell r="R146">
            <v>14817</v>
          </cell>
          <cell r="S146">
            <v>-28287.71</v>
          </cell>
          <cell r="U146">
            <v>14810</v>
          </cell>
          <cell r="V146">
            <v>48744.15</v>
          </cell>
          <cell r="X146">
            <v>14700</v>
          </cell>
          <cell r="Y146">
            <v>7496741.29</v>
          </cell>
          <cell r="AA146">
            <v>14700</v>
          </cell>
          <cell r="AB146">
            <v>7917533.8499999996</v>
          </cell>
          <cell r="AD146">
            <v>14700</v>
          </cell>
          <cell r="AE146">
            <v>7927029.8600000003</v>
          </cell>
          <cell r="AG146">
            <v>14700</v>
          </cell>
          <cell r="AH146">
            <v>9213936.7200000007</v>
          </cell>
          <cell r="AJ146">
            <v>14700</v>
          </cell>
          <cell r="AK146">
            <v>9733733.0500000007</v>
          </cell>
          <cell r="AM146">
            <v>14700</v>
          </cell>
          <cell r="AN146">
            <v>11187631.039999999</v>
          </cell>
        </row>
        <row r="147">
          <cell r="L147">
            <v>15100</v>
          </cell>
          <cell r="M147">
            <v>4882345.68</v>
          </cell>
          <cell r="O147">
            <v>15012</v>
          </cell>
          <cell r="P147">
            <v>37742</v>
          </cell>
          <cell r="R147">
            <v>14820</v>
          </cell>
          <cell r="S147">
            <v>615.6</v>
          </cell>
          <cell r="U147">
            <v>14813</v>
          </cell>
          <cell r="V147">
            <v>0</v>
          </cell>
          <cell r="X147">
            <v>14810</v>
          </cell>
          <cell r="Y147">
            <v>-33713.910000000003</v>
          </cell>
          <cell r="AA147">
            <v>14810</v>
          </cell>
          <cell r="AB147">
            <v>-43167.519999999997</v>
          </cell>
          <cell r="AD147">
            <v>14810</v>
          </cell>
          <cell r="AE147">
            <v>5354.36</v>
          </cell>
          <cell r="AG147">
            <v>14810</v>
          </cell>
          <cell r="AH147">
            <v>67091.59</v>
          </cell>
          <cell r="AJ147">
            <v>14810</v>
          </cell>
          <cell r="AK147">
            <v>67091.59</v>
          </cell>
          <cell r="AM147">
            <v>14810</v>
          </cell>
          <cell r="AN147">
            <v>576.98</v>
          </cell>
        </row>
        <row r="148">
          <cell r="L148">
            <v>15210</v>
          </cell>
          <cell r="M148">
            <v>572825.61</v>
          </cell>
          <cell r="O148">
            <v>15014</v>
          </cell>
          <cell r="P148">
            <v>1236554.46</v>
          </cell>
          <cell r="R148">
            <v>14800</v>
          </cell>
          <cell r="S148">
            <v>330887.89</v>
          </cell>
          <cell r="U148">
            <v>14814</v>
          </cell>
          <cell r="V148">
            <v>0</v>
          </cell>
          <cell r="X148">
            <v>14813</v>
          </cell>
          <cell r="Y148">
            <v>0</v>
          </cell>
          <cell r="AA148">
            <v>14813</v>
          </cell>
          <cell r="AB148">
            <v>0</v>
          </cell>
          <cell r="AD148">
            <v>14813</v>
          </cell>
          <cell r="AE148">
            <v>0</v>
          </cell>
          <cell r="AG148">
            <v>14813</v>
          </cell>
          <cell r="AH148">
            <v>0</v>
          </cell>
          <cell r="AJ148">
            <v>14813</v>
          </cell>
          <cell r="AK148">
            <v>0</v>
          </cell>
          <cell r="AM148">
            <v>14813</v>
          </cell>
          <cell r="AN148">
            <v>0</v>
          </cell>
        </row>
        <row r="149">
          <cell r="L149">
            <v>15200</v>
          </cell>
          <cell r="M149">
            <v>572825.61</v>
          </cell>
          <cell r="O149">
            <v>15016</v>
          </cell>
          <cell r="P149">
            <v>592530.88</v>
          </cell>
          <cell r="R149">
            <v>15010</v>
          </cell>
          <cell r="S149">
            <v>4370396.18</v>
          </cell>
          <cell r="U149">
            <v>14817</v>
          </cell>
          <cell r="V149">
            <v>157327.69</v>
          </cell>
          <cell r="X149">
            <v>14814</v>
          </cell>
          <cell r="Y149">
            <v>0</v>
          </cell>
          <cell r="AA149">
            <v>14814</v>
          </cell>
          <cell r="AB149">
            <v>0</v>
          </cell>
          <cell r="AD149">
            <v>14814</v>
          </cell>
          <cell r="AE149">
            <v>0</v>
          </cell>
          <cell r="AG149">
            <v>14814</v>
          </cell>
          <cell r="AH149">
            <v>0</v>
          </cell>
          <cell r="AJ149">
            <v>14814</v>
          </cell>
          <cell r="AK149">
            <v>0</v>
          </cell>
          <cell r="AM149">
            <v>14814</v>
          </cell>
          <cell r="AN149">
            <v>0</v>
          </cell>
        </row>
        <row r="150">
          <cell r="L150">
            <v>15310</v>
          </cell>
          <cell r="M150">
            <v>3909346.38</v>
          </cell>
          <cell r="O150">
            <v>15000</v>
          </cell>
          <cell r="P150">
            <v>6034501.1100000003</v>
          </cell>
          <cell r="R150">
            <v>15012</v>
          </cell>
          <cell r="S150">
            <v>34087</v>
          </cell>
          <cell r="U150">
            <v>14820</v>
          </cell>
          <cell r="V150">
            <v>-2455.37</v>
          </cell>
          <cell r="X150">
            <v>14817</v>
          </cell>
          <cell r="Y150">
            <v>-6469.32</v>
          </cell>
          <cell r="AA150">
            <v>14817</v>
          </cell>
          <cell r="AB150">
            <v>47863.15</v>
          </cell>
          <cell r="AD150">
            <v>14817</v>
          </cell>
          <cell r="AE150">
            <v>-1648.69</v>
          </cell>
          <cell r="AG150">
            <v>14817</v>
          </cell>
          <cell r="AH150">
            <v>24488.97</v>
          </cell>
          <cell r="AJ150">
            <v>14817</v>
          </cell>
          <cell r="AK150">
            <v>-14411.92</v>
          </cell>
          <cell r="AM150">
            <v>14817</v>
          </cell>
          <cell r="AN150">
            <v>46926.82</v>
          </cell>
        </row>
        <row r="151">
          <cell r="L151">
            <v>15311</v>
          </cell>
          <cell r="M151">
            <v>0</v>
          </cell>
          <cell r="O151">
            <v>15110</v>
          </cell>
          <cell r="P151">
            <v>6965953.21</v>
          </cell>
          <cell r="R151">
            <v>15014</v>
          </cell>
          <cell r="S151">
            <v>1111294.27</v>
          </cell>
          <cell r="U151">
            <v>14800</v>
          </cell>
          <cell r="V151">
            <v>203616.47</v>
          </cell>
          <cell r="X151">
            <v>14820</v>
          </cell>
          <cell r="Y151">
            <v>-1264.53</v>
          </cell>
          <cell r="AA151">
            <v>14820</v>
          </cell>
          <cell r="AB151">
            <v>1400</v>
          </cell>
          <cell r="AD151">
            <v>14820</v>
          </cell>
          <cell r="AE151">
            <v>-7762.72</v>
          </cell>
          <cell r="AG151">
            <v>14820</v>
          </cell>
          <cell r="AH151">
            <v>-4340.45</v>
          </cell>
          <cell r="AJ151">
            <v>14820</v>
          </cell>
          <cell r="AK151">
            <v>-9984.7099999999991</v>
          </cell>
          <cell r="AM151">
            <v>14820</v>
          </cell>
          <cell r="AN151">
            <v>4759.58</v>
          </cell>
        </row>
        <row r="152">
          <cell r="L152">
            <v>15312</v>
          </cell>
          <cell r="M152">
            <v>0</v>
          </cell>
          <cell r="O152">
            <v>15100</v>
          </cell>
          <cell r="P152">
            <v>6965953.21</v>
          </cell>
          <cell r="R152">
            <v>15016</v>
          </cell>
          <cell r="S152">
            <v>503491.46</v>
          </cell>
          <cell r="U152">
            <v>15010</v>
          </cell>
          <cell r="V152">
            <v>4750279.09</v>
          </cell>
          <cell r="X152">
            <v>14800</v>
          </cell>
          <cell r="Y152">
            <v>-41447.760000000002</v>
          </cell>
          <cell r="AA152">
            <v>14800</v>
          </cell>
          <cell r="AB152">
            <v>6095.63</v>
          </cell>
          <cell r="AD152">
            <v>14800</v>
          </cell>
          <cell r="AE152">
            <v>-4057.05</v>
          </cell>
          <cell r="AG152">
            <v>14800</v>
          </cell>
          <cell r="AH152">
            <v>87240.11</v>
          </cell>
          <cell r="AJ152">
            <v>14800</v>
          </cell>
          <cell r="AK152">
            <v>42694.96</v>
          </cell>
          <cell r="AM152">
            <v>14800</v>
          </cell>
          <cell r="AN152">
            <v>52263.38</v>
          </cell>
        </row>
        <row r="153">
          <cell r="L153">
            <v>15313</v>
          </cell>
          <cell r="M153">
            <v>0</v>
          </cell>
          <cell r="O153">
            <v>15210</v>
          </cell>
          <cell r="P153">
            <v>603249.12</v>
          </cell>
          <cell r="R153">
            <v>15000</v>
          </cell>
          <cell r="S153">
            <v>6019268.9100000001</v>
          </cell>
          <cell r="U153">
            <v>15011</v>
          </cell>
          <cell r="V153">
            <v>353.15</v>
          </cell>
          <cell r="X153">
            <v>15010</v>
          </cell>
          <cell r="Y153">
            <v>3996565.54</v>
          </cell>
          <cell r="AA153">
            <v>15010</v>
          </cell>
          <cell r="AB153">
            <v>4223478.03</v>
          </cell>
          <cell r="AD153">
            <v>15010</v>
          </cell>
          <cell r="AE153">
            <v>4529201.76</v>
          </cell>
          <cell r="AG153">
            <v>15010</v>
          </cell>
          <cell r="AH153">
            <v>5481974.5199999996</v>
          </cell>
          <cell r="AJ153">
            <v>15010</v>
          </cell>
          <cell r="AK153">
            <v>5297187.03</v>
          </cell>
          <cell r="AM153">
            <v>15010</v>
          </cell>
          <cell r="AN153">
            <v>5496055.7300000004</v>
          </cell>
        </row>
        <row r="154">
          <cell r="L154">
            <v>15314</v>
          </cell>
          <cell r="M154">
            <v>225420.36</v>
          </cell>
          <cell r="O154">
            <v>15211</v>
          </cell>
          <cell r="P154">
            <v>-91627.839999999997</v>
          </cell>
          <cell r="R154">
            <v>15110</v>
          </cell>
          <cell r="S154">
            <v>10148630.77</v>
          </cell>
          <cell r="U154">
            <v>15012</v>
          </cell>
          <cell r="V154">
            <v>21008</v>
          </cell>
          <cell r="X154">
            <v>15011</v>
          </cell>
          <cell r="Y154">
            <v>353.15</v>
          </cell>
          <cell r="AA154">
            <v>15011</v>
          </cell>
          <cell r="AB154">
            <v>353.15</v>
          </cell>
          <cell r="AD154">
            <v>15011</v>
          </cell>
          <cell r="AE154">
            <v>353.15</v>
          </cell>
          <cell r="AG154">
            <v>15011</v>
          </cell>
          <cell r="AH154">
            <v>353.15</v>
          </cell>
          <cell r="AJ154">
            <v>15011</v>
          </cell>
          <cell r="AK154">
            <v>353.15</v>
          </cell>
          <cell r="AM154">
            <v>15011</v>
          </cell>
          <cell r="AN154">
            <v>353.15</v>
          </cell>
        </row>
        <row r="155">
          <cell r="L155">
            <v>15315</v>
          </cell>
          <cell r="M155">
            <v>0</v>
          </cell>
          <cell r="O155">
            <v>15200</v>
          </cell>
          <cell r="P155">
            <v>511621.28</v>
          </cell>
          <cell r="R155">
            <v>15100</v>
          </cell>
          <cell r="S155">
            <v>10148630.77</v>
          </cell>
          <cell r="U155">
            <v>15014</v>
          </cell>
          <cell r="V155">
            <v>302262.33</v>
          </cell>
          <cell r="X155">
            <v>15012</v>
          </cell>
          <cell r="Y155">
            <v>22423</v>
          </cell>
          <cell r="AA155">
            <v>15012</v>
          </cell>
          <cell r="AB155">
            <v>33723</v>
          </cell>
          <cell r="AD155">
            <v>15012</v>
          </cell>
          <cell r="AE155">
            <v>82797</v>
          </cell>
          <cell r="AG155">
            <v>15012</v>
          </cell>
          <cell r="AH155">
            <v>33566</v>
          </cell>
          <cell r="AJ155">
            <v>15012</v>
          </cell>
          <cell r="AK155">
            <v>27204</v>
          </cell>
          <cell r="AM155">
            <v>15012</v>
          </cell>
          <cell r="AN155">
            <v>50652</v>
          </cell>
        </row>
        <row r="156">
          <cell r="L156">
            <v>15300</v>
          </cell>
          <cell r="M156">
            <v>4134766.74</v>
          </cell>
          <cell r="O156">
            <v>15310</v>
          </cell>
          <cell r="P156">
            <v>4110123.39</v>
          </cell>
          <cell r="R156">
            <v>15210</v>
          </cell>
          <cell r="S156">
            <v>601184.01</v>
          </cell>
          <cell r="U156">
            <v>15016</v>
          </cell>
          <cell r="V156">
            <v>425790.46</v>
          </cell>
          <cell r="X156">
            <v>15014</v>
          </cell>
          <cell r="Y156">
            <v>84566.53</v>
          </cell>
          <cell r="AA156">
            <v>15014</v>
          </cell>
          <cell r="AB156">
            <v>345237.84</v>
          </cell>
          <cell r="AD156">
            <v>15014</v>
          </cell>
          <cell r="AE156">
            <v>451901.11</v>
          </cell>
          <cell r="AG156">
            <v>15014</v>
          </cell>
          <cell r="AH156">
            <v>375092.6</v>
          </cell>
          <cell r="AJ156">
            <v>15014</v>
          </cell>
          <cell r="AK156">
            <v>366331.58</v>
          </cell>
          <cell r="AM156">
            <v>15014</v>
          </cell>
          <cell r="AN156">
            <v>420491.66</v>
          </cell>
        </row>
        <row r="157">
          <cell r="L157">
            <v>16013</v>
          </cell>
          <cell r="M157">
            <v>905.58</v>
          </cell>
          <cell r="O157">
            <v>15311</v>
          </cell>
          <cell r="P157">
            <v>0</v>
          </cell>
          <cell r="R157">
            <v>15211</v>
          </cell>
          <cell r="S157">
            <v>-91627.839999999997</v>
          </cell>
          <cell r="U157">
            <v>15000</v>
          </cell>
          <cell r="V157">
            <v>5499693.0300000003</v>
          </cell>
          <cell r="X157">
            <v>15016</v>
          </cell>
          <cell r="Y157">
            <v>216466.62</v>
          </cell>
          <cell r="AA157">
            <v>15016</v>
          </cell>
          <cell r="AB157">
            <v>132258.20000000001</v>
          </cell>
          <cell r="AD157">
            <v>15016</v>
          </cell>
          <cell r="AE157">
            <v>75679.78</v>
          </cell>
          <cell r="AG157">
            <v>15016</v>
          </cell>
          <cell r="AH157">
            <v>9701.36</v>
          </cell>
          <cell r="AJ157">
            <v>15016</v>
          </cell>
          <cell r="AK157">
            <v>989399.18</v>
          </cell>
          <cell r="AM157">
            <v>15016</v>
          </cell>
          <cell r="AN157">
            <v>1789131.28</v>
          </cell>
        </row>
        <row r="158">
          <cell r="L158">
            <v>16000</v>
          </cell>
          <cell r="M158">
            <v>905.58</v>
          </cell>
          <cell r="O158">
            <v>15312</v>
          </cell>
          <cell r="P158">
            <v>0</v>
          </cell>
          <cell r="R158">
            <v>15200</v>
          </cell>
          <cell r="S158">
            <v>509556.17</v>
          </cell>
          <cell r="U158">
            <v>15110</v>
          </cell>
          <cell r="V158">
            <v>8708053.8499999996</v>
          </cell>
          <cell r="X158">
            <v>15000</v>
          </cell>
          <cell r="Y158">
            <v>4320374.84</v>
          </cell>
          <cell r="AA158">
            <v>15000</v>
          </cell>
          <cell r="AB158">
            <v>4735050.22</v>
          </cell>
          <cell r="AD158">
            <v>15000</v>
          </cell>
          <cell r="AE158">
            <v>5139932.8</v>
          </cell>
          <cell r="AG158">
            <v>15000</v>
          </cell>
          <cell r="AH158">
            <v>5900687.6299999999</v>
          </cell>
          <cell r="AJ158">
            <v>15000</v>
          </cell>
          <cell r="AK158">
            <v>6680474.9400000004</v>
          </cell>
          <cell r="AM158">
            <v>15000</v>
          </cell>
          <cell r="AN158">
            <v>7756683.8200000003</v>
          </cell>
        </row>
        <row r="159">
          <cell r="L159">
            <v>16111</v>
          </cell>
          <cell r="M159">
            <v>80899.86</v>
          </cell>
          <cell r="O159">
            <v>15313</v>
          </cell>
          <cell r="P159">
            <v>0</v>
          </cell>
          <cell r="R159">
            <v>15310</v>
          </cell>
          <cell r="S159">
            <v>4521676.16</v>
          </cell>
          <cell r="U159">
            <v>15100</v>
          </cell>
          <cell r="V159">
            <v>8708053.8499999996</v>
          </cell>
          <cell r="X159">
            <v>15110</v>
          </cell>
          <cell r="Y159">
            <v>6879442.8700000001</v>
          </cell>
          <cell r="AA159">
            <v>15110</v>
          </cell>
          <cell r="AB159">
            <v>5468334.9000000004</v>
          </cell>
          <cell r="AD159">
            <v>15110</v>
          </cell>
          <cell r="AE159">
            <v>2050897.31</v>
          </cell>
          <cell r="AG159">
            <v>15110</v>
          </cell>
          <cell r="AH159">
            <v>1157633.81</v>
          </cell>
          <cell r="AJ159">
            <v>15110</v>
          </cell>
          <cell r="AK159">
            <v>1123145.1299999999</v>
          </cell>
          <cell r="AM159">
            <v>15110</v>
          </cell>
          <cell r="AN159">
            <v>1360804.45</v>
          </cell>
        </row>
        <row r="160">
          <cell r="L160">
            <v>16100</v>
          </cell>
          <cell r="M160">
            <v>80899.86</v>
          </cell>
          <cell r="O160">
            <v>15314</v>
          </cell>
          <cell r="P160">
            <v>225605.95</v>
          </cell>
          <cell r="R160">
            <v>15311</v>
          </cell>
          <cell r="S160">
            <v>0</v>
          </cell>
          <cell r="U160">
            <v>15210</v>
          </cell>
          <cell r="V160">
            <v>621377.36</v>
          </cell>
          <cell r="X160">
            <v>15100</v>
          </cell>
          <cell r="Y160">
            <v>6879442.8700000001</v>
          </cell>
          <cell r="AA160">
            <v>15100</v>
          </cell>
          <cell r="AB160">
            <v>5468334.9000000004</v>
          </cell>
          <cell r="AD160">
            <v>15100</v>
          </cell>
          <cell r="AE160">
            <v>2050897.31</v>
          </cell>
          <cell r="AG160">
            <v>15100</v>
          </cell>
          <cell r="AH160">
            <v>1157633.81</v>
          </cell>
          <cell r="AJ160">
            <v>15100</v>
          </cell>
          <cell r="AK160">
            <v>1123145.1299999999</v>
          </cell>
          <cell r="AM160">
            <v>15100</v>
          </cell>
          <cell r="AN160">
            <v>1360804.45</v>
          </cell>
        </row>
        <row r="161">
          <cell r="L161">
            <v>16210</v>
          </cell>
          <cell r="M161">
            <v>365379.72</v>
          </cell>
          <cell r="O161">
            <v>15315</v>
          </cell>
          <cell r="P161">
            <v>958.23</v>
          </cell>
          <cell r="R161">
            <v>15312</v>
          </cell>
          <cell r="S161">
            <v>0</v>
          </cell>
          <cell r="U161">
            <v>15211</v>
          </cell>
          <cell r="V161">
            <v>-91627.839999999997</v>
          </cell>
          <cell r="X161">
            <v>15210</v>
          </cell>
          <cell r="Y161">
            <v>636460.52</v>
          </cell>
          <cell r="AA161">
            <v>15210</v>
          </cell>
          <cell r="AB161">
            <v>635565.44999999995</v>
          </cell>
          <cell r="AD161">
            <v>15210</v>
          </cell>
          <cell r="AE161">
            <v>635565.44999999995</v>
          </cell>
          <cell r="AG161">
            <v>15210</v>
          </cell>
          <cell r="AH161">
            <v>634989.31000000006</v>
          </cell>
          <cell r="AJ161">
            <v>15210</v>
          </cell>
          <cell r="AK161">
            <v>640279.07999999996</v>
          </cell>
          <cell r="AM161">
            <v>15210</v>
          </cell>
          <cell r="AN161">
            <v>573735.01</v>
          </cell>
        </row>
        <row r="162">
          <cell r="L162">
            <v>16220</v>
          </cell>
          <cell r="M162">
            <v>8809417.3300000001</v>
          </cell>
          <cell r="O162">
            <v>15300</v>
          </cell>
          <cell r="P162">
            <v>4336687.57</v>
          </cell>
          <cell r="R162">
            <v>15313</v>
          </cell>
          <cell r="S162">
            <v>0</v>
          </cell>
          <cell r="U162">
            <v>15200</v>
          </cell>
          <cell r="V162">
            <v>529749.52</v>
          </cell>
          <cell r="X162">
            <v>15211</v>
          </cell>
          <cell r="Y162">
            <v>0</v>
          </cell>
          <cell r="AA162">
            <v>15211</v>
          </cell>
          <cell r="AB162">
            <v>0</v>
          </cell>
          <cell r="AD162">
            <v>15211</v>
          </cell>
          <cell r="AE162">
            <v>0</v>
          </cell>
          <cell r="AG162">
            <v>15211</v>
          </cell>
          <cell r="AH162">
            <v>0</v>
          </cell>
          <cell r="AJ162">
            <v>15211</v>
          </cell>
          <cell r="AK162">
            <v>17846.52</v>
          </cell>
          <cell r="AM162">
            <v>15211</v>
          </cell>
          <cell r="AN162">
            <v>-98779.17</v>
          </cell>
        </row>
        <row r="163">
          <cell r="L163">
            <v>16224</v>
          </cell>
          <cell r="M163">
            <v>-56542.07</v>
          </cell>
          <cell r="O163">
            <v>16013</v>
          </cell>
          <cell r="P163">
            <v>1267.22</v>
          </cell>
          <cell r="R163">
            <v>15314</v>
          </cell>
          <cell r="S163">
            <v>147706.92000000001</v>
          </cell>
          <cell r="U163">
            <v>15310</v>
          </cell>
          <cell r="V163">
            <v>4646949.1900000004</v>
          </cell>
          <cell r="X163">
            <v>15200</v>
          </cell>
          <cell r="Y163">
            <v>636460.52</v>
          </cell>
          <cell r="AA163">
            <v>15200</v>
          </cell>
          <cell r="AB163">
            <v>635565.44999999995</v>
          </cell>
          <cell r="AD163">
            <v>15200</v>
          </cell>
          <cell r="AE163">
            <v>635565.44999999995</v>
          </cell>
          <cell r="AG163">
            <v>15200</v>
          </cell>
          <cell r="AH163">
            <v>634989.31000000006</v>
          </cell>
          <cell r="AJ163">
            <v>15200</v>
          </cell>
          <cell r="AK163">
            <v>658125.6</v>
          </cell>
          <cell r="AM163">
            <v>15200</v>
          </cell>
          <cell r="AN163">
            <v>474955.84</v>
          </cell>
        </row>
        <row r="164">
          <cell r="L164">
            <v>16229</v>
          </cell>
          <cell r="M164">
            <v>-453760.14</v>
          </cell>
          <cell r="O164">
            <v>16000</v>
          </cell>
          <cell r="P164">
            <v>1267.22</v>
          </cell>
          <cell r="R164">
            <v>15315</v>
          </cell>
          <cell r="S164">
            <v>0</v>
          </cell>
          <cell r="U164">
            <v>15311</v>
          </cell>
          <cell r="V164">
            <v>0</v>
          </cell>
          <cell r="X164">
            <v>15310</v>
          </cell>
          <cell r="Y164">
            <v>4067180.88</v>
          </cell>
          <cell r="AA164">
            <v>15310</v>
          </cell>
          <cell r="AB164">
            <v>4624544.67</v>
          </cell>
          <cell r="AD164">
            <v>15310</v>
          </cell>
          <cell r="AE164">
            <v>4929362.3099999996</v>
          </cell>
          <cell r="AG164">
            <v>15310</v>
          </cell>
          <cell r="AH164">
            <v>5550210.5999999996</v>
          </cell>
          <cell r="AJ164">
            <v>15310</v>
          </cell>
          <cell r="AK164">
            <v>5906128.2199999997</v>
          </cell>
          <cell r="AM164">
            <v>15310</v>
          </cell>
          <cell r="AN164">
            <v>5566842.0700000003</v>
          </cell>
        </row>
        <row r="165">
          <cell r="L165">
            <v>16245</v>
          </cell>
          <cell r="M165">
            <v>-172387.91</v>
          </cell>
          <cell r="O165">
            <v>16111</v>
          </cell>
          <cell r="P165">
            <v>109369.46</v>
          </cell>
          <cell r="R165">
            <v>15300</v>
          </cell>
          <cell r="S165">
            <v>4669383.08</v>
          </cell>
          <cell r="U165">
            <v>15312</v>
          </cell>
          <cell r="V165">
            <v>0</v>
          </cell>
          <cell r="X165">
            <v>15311</v>
          </cell>
          <cell r="Y165">
            <v>0</v>
          </cell>
          <cell r="AA165">
            <v>15311</v>
          </cell>
          <cell r="AB165">
            <v>0</v>
          </cell>
          <cell r="AD165">
            <v>15311</v>
          </cell>
          <cell r="AE165">
            <v>0</v>
          </cell>
          <cell r="AG165">
            <v>15311</v>
          </cell>
          <cell r="AH165">
            <v>0</v>
          </cell>
          <cell r="AJ165">
            <v>15311</v>
          </cell>
          <cell r="AK165">
            <v>0</v>
          </cell>
          <cell r="AM165">
            <v>15311</v>
          </cell>
          <cell r="AN165">
            <v>0</v>
          </cell>
        </row>
        <row r="166">
          <cell r="L166">
            <v>16252</v>
          </cell>
          <cell r="M166">
            <v>75.900000000000006</v>
          </cell>
          <cell r="O166">
            <v>16100</v>
          </cell>
          <cell r="P166">
            <v>109369.46</v>
          </cell>
          <cell r="R166">
            <v>16013</v>
          </cell>
          <cell r="S166">
            <v>1351.16</v>
          </cell>
          <cell r="U166">
            <v>15313</v>
          </cell>
          <cell r="V166">
            <v>0</v>
          </cell>
          <cell r="X166">
            <v>15312</v>
          </cell>
          <cell r="Y166">
            <v>0</v>
          </cell>
          <cell r="AA166">
            <v>15312</v>
          </cell>
          <cell r="AB166">
            <v>0</v>
          </cell>
          <cell r="AD166">
            <v>15312</v>
          </cell>
          <cell r="AE166">
            <v>0</v>
          </cell>
          <cell r="AG166">
            <v>15312</v>
          </cell>
          <cell r="AH166">
            <v>0</v>
          </cell>
          <cell r="AJ166">
            <v>15312</v>
          </cell>
          <cell r="AK166">
            <v>0</v>
          </cell>
          <cell r="AM166">
            <v>15312</v>
          </cell>
          <cell r="AN166">
            <v>0</v>
          </cell>
        </row>
        <row r="167">
          <cell r="L167">
            <v>16200</v>
          </cell>
          <cell r="M167">
            <v>8492182.8300000001</v>
          </cell>
          <cell r="O167">
            <v>16210</v>
          </cell>
          <cell r="P167">
            <v>789493.36</v>
          </cell>
          <cell r="R167">
            <v>16000</v>
          </cell>
          <cell r="S167">
            <v>1351.16</v>
          </cell>
          <cell r="U167">
            <v>15314</v>
          </cell>
          <cell r="V167">
            <v>268136.32000000001</v>
          </cell>
          <cell r="X167">
            <v>15313</v>
          </cell>
          <cell r="Y167">
            <v>0</v>
          </cell>
          <cell r="AA167">
            <v>15313</v>
          </cell>
          <cell r="AB167">
            <v>0</v>
          </cell>
          <cell r="AD167">
            <v>15313</v>
          </cell>
          <cell r="AE167">
            <v>0</v>
          </cell>
          <cell r="AG167">
            <v>15313</v>
          </cell>
          <cell r="AH167">
            <v>0</v>
          </cell>
          <cell r="AJ167">
            <v>15313</v>
          </cell>
          <cell r="AK167">
            <v>0</v>
          </cell>
          <cell r="AM167">
            <v>15313</v>
          </cell>
          <cell r="AN167">
            <v>0</v>
          </cell>
        </row>
        <row r="168">
          <cell r="L168">
            <v>16320</v>
          </cell>
          <cell r="M168">
            <v>81688.88</v>
          </cell>
          <cell r="O168">
            <v>16220</v>
          </cell>
          <cell r="P168">
            <v>6854133.6699999999</v>
          </cell>
          <cell r="R168">
            <v>16111</v>
          </cell>
          <cell r="S168">
            <v>150508.65</v>
          </cell>
          <cell r="U168">
            <v>15315</v>
          </cell>
          <cell r="V168">
            <v>0</v>
          </cell>
          <cell r="X168">
            <v>15314</v>
          </cell>
          <cell r="Y168">
            <v>294666.48</v>
          </cell>
          <cell r="AA168">
            <v>15314</v>
          </cell>
          <cell r="AB168">
            <v>208950.91</v>
          </cell>
          <cell r="AD168">
            <v>15314</v>
          </cell>
          <cell r="AE168">
            <v>239077.6</v>
          </cell>
          <cell r="AG168">
            <v>15314</v>
          </cell>
          <cell r="AH168">
            <v>61578.66</v>
          </cell>
          <cell r="AJ168">
            <v>15314</v>
          </cell>
          <cell r="AK168">
            <v>64485.98</v>
          </cell>
          <cell r="AM168">
            <v>15314</v>
          </cell>
          <cell r="AN168">
            <v>75434.95</v>
          </cell>
        </row>
        <row r="169">
          <cell r="L169">
            <v>16300</v>
          </cell>
          <cell r="M169">
            <v>81688.88</v>
          </cell>
          <cell r="O169">
            <v>16224</v>
          </cell>
          <cell r="P169">
            <v>-2271.0300000000002</v>
          </cell>
          <cell r="R169">
            <v>16100</v>
          </cell>
          <cell r="S169">
            <v>150508.65</v>
          </cell>
          <cell r="U169">
            <v>15300</v>
          </cell>
          <cell r="V169">
            <v>4915085.51</v>
          </cell>
          <cell r="X169">
            <v>15315</v>
          </cell>
          <cell r="Y169">
            <v>0</v>
          </cell>
          <cell r="AA169">
            <v>15315</v>
          </cell>
          <cell r="AB169">
            <v>0</v>
          </cell>
          <cell r="AD169">
            <v>15315</v>
          </cell>
          <cell r="AE169">
            <v>0</v>
          </cell>
          <cell r="AG169">
            <v>15315</v>
          </cell>
          <cell r="AH169">
            <v>0</v>
          </cell>
          <cell r="AJ169">
            <v>15315</v>
          </cell>
          <cell r="AK169">
            <v>0</v>
          </cell>
          <cell r="AM169">
            <v>15315</v>
          </cell>
          <cell r="AN169">
            <v>0</v>
          </cell>
        </row>
        <row r="170">
          <cell r="L170">
            <v>19016</v>
          </cell>
          <cell r="M170">
            <v>4875488.18</v>
          </cell>
          <cell r="O170">
            <v>16229</v>
          </cell>
          <cell r="P170">
            <v>-2462474.04</v>
          </cell>
          <cell r="R170">
            <v>16210</v>
          </cell>
          <cell r="S170">
            <v>77095.899999999994</v>
          </cell>
          <cell r="U170">
            <v>16013</v>
          </cell>
          <cell r="V170">
            <v>5198.74</v>
          </cell>
          <cell r="X170">
            <v>15300</v>
          </cell>
          <cell r="Y170">
            <v>4361847.3600000003</v>
          </cell>
          <cell r="AA170">
            <v>15300</v>
          </cell>
          <cell r="AB170">
            <v>4833495.58</v>
          </cell>
          <cell r="AD170">
            <v>15300</v>
          </cell>
          <cell r="AE170">
            <v>5168439.91</v>
          </cell>
          <cell r="AG170">
            <v>15300</v>
          </cell>
          <cell r="AH170">
            <v>5611789.2599999998</v>
          </cell>
          <cell r="AJ170">
            <v>15300</v>
          </cell>
          <cell r="AK170">
            <v>5970614.2000000002</v>
          </cell>
          <cell r="AM170">
            <v>15300</v>
          </cell>
          <cell r="AN170">
            <v>5642277.0199999996</v>
          </cell>
        </row>
        <row r="171">
          <cell r="L171">
            <v>19017</v>
          </cell>
          <cell r="M171">
            <v>3847916.8</v>
          </cell>
          <cell r="O171">
            <v>16245</v>
          </cell>
          <cell r="P171">
            <v>-172387.91</v>
          </cell>
          <cell r="R171">
            <v>16220</v>
          </cell>
          <cell r="S171">
            <v>1737129.13</v>
          </cell>
          <cell r="U171">
            <v>16000</v>
          </cell>
          <cell r="V171">
            <v>5198.74</v>
          </cell>
          <cell r="X171">
            <v>16013</v>
          </cell>
          <cell r="Y171">
            <v>3393.14</v>
          </cell>
          <cell r="AA171">
            <v>16013</v>
          </cell>
          <cell r="AB171">
            <v>-1519.16</v>
          </cell>
          <cell r="AD171">
            <v>16013</v>
          </cell>
          <cell r="AE171">
            <v>-5752.73</v>
          </cell>
          <cell r="AG171">
            <v>16013</v>
          </cell>
          <cell r="AH171">
            <v>-4608.18</v>
          </cell>
          <cell r="AJ171">
            <v>16013</v>
          </cell>
          <cell r="AK171">
            <v>-18181.099999999999</v>
          </cell>
          <cell r="AM171">
            <v>16013</v>
          </cell>
          <cell r="AN171">
            <v>4108.75</v>
          </cell>
        </row>
        <row r="172">
          <cell r="L172">
            <v>19000</v>
          </cell>
          <cell r="M172">
            <v>8723404.9800000004</v>
          </cell>
          <cell r="O172">
            <v>16252</v>
          </cell>
          <cell r="P172">
            <v>0</v>
          </cell>
          <cell r="R172">
            <v>16224</v>
          </cell>
          <cell r="S172">
            <v>-2271.0300000000002</v>
          </cell>
          <cell r="U172">
            <v>16111</v>
          </cell>
          <cell r="V172">
            <v>150508.65</v>
          </cell>
          <cell r="X172">
            <v>16000</v>
          </cell>
          <cell r="Y172">
            <v>3393.14</v>
          </cell>
          <cell r="AA172">
            <v>16000</v>
          </cell>
          <cell r="AB172">
            <v>-1519.16</v>
          </cell>
          <cell r="AD172">
            <v>16000</v>
          </cell>
          <cell r="AE172">
            <v>-5752.73</v>
          </cell>
          <cell r="AG172">
            <v>16000</v>
          </cell>
          <cell r="AH172">
            <v>-4608.18</v>
          </cell>
          <cell r="AJ172">
            <v>16000</v>
          </cell>
          <cell r="AK172">
            <v>-18181.099999999999</v>
          </cell>
          <cell r="AM172">
            <v>16000</v>
          </cell>
          <cell r="AN172">
            <v>4108.75</v>
          </cell>
        </row>
        <row r="173">
          <cell r="L173">
            <v>21010</v>
          </cell>
          <cell r="M173">
            <v>-27606368</v>
          </cell>
          <cell r="O173">
            <v>16200</v>
          </cell>
          <cell r="P173">
            <v>5006494.05</v>
          </cell>
          <cell r="R173">
            <v>16229</v>
          </cell>
          <cell r="S173">
            <v>23112.34</v>
          </cell>
          <cell r="U173">
            <v>16100</v>
          </cell>
          <cell r="V173">
            <v>150508.65</v>
          </cell>
          <cell r="X173">
            <v>16111</v>
          </cell>
          <cell r="Y173">
            <v>150508.65</v>
          </cell>
          <cell r="AA173">
            <v>16110</v>
          </cell>
          <cell r="AB173">
            <v>-1.92</v>
          </cell>
          <cell r="AD173">
            <v>16110</v>
          </cell>
          <cell r="AE173">
            <v>-1.92</v>
          </cell>
          <cell r="AG173">
            <v>16110</v>
          </cell>
          <cell r="AH173">
            <v>-1.92</v>
          </cell>
          <cell r="AJ173">
            <v>16110</v>
          </cell>
          <cell r="AK173">
            <v>0</v>
          </cell>
          <cell r="AM173">
            <v>16110</v>
          </cell>
          <cell r="AN173">
            <v>0</v>
          </cell>
        </row>
        <row r="174">
          <cell r="L174">
            <v>21000</v>
          </cell>
          <cell r="M174">
            <v>-27606368</v>
          </cell>
          <cell r="O174">
            <v>16320</v>
          </cell>
          <cell r="P174">
            <v>-6521.46</v>
          </cell>
          <cell r="R174">
            <v>16245</v>
          </cell>
          <cell r="S174">
            <v>0</v>
          </cell>
          <cell r="U174">
            <v>16210</v>
          </cell>
          <cell r="V174">
            <v>190212.35</v>
          </cell>
          <cell r="X174">
            <v>16100</v>
          </cell>
          <cell r="Y174">
            <v>150508.65</v>
          </cell>
          <cell r="AA174">
            <v>16111</v>
          </cell>
          <cell r="AB174">
            <v>176678.38</v>
          </cell>
          <cell r="AD174">
            <v>16111</v>
          </cell>
          <cell r="AE174">
            <v>229167.12</v>
          </cell>
          <cell r="AG174">
            <v>16111</v>
          </cell>
          <cell r="AH174">
            <v>261950.98</v>
          </cell>
          <cell r="AJ174">
            <v>16111</v>
          </cell>
          <cell r="AK174">
            <v>261950.98</v>
          </cell>
          <cell r="AM174">
            <v>16111</v>
          </cell>
          <cell r="AN174">
            <v>304132.71000000002</v>
          </cell>
        </row>
        <row r="175">
          <cell r="L175">
            <v>21310</v>
          </cell>
          <cell r="M175">
            <v>-656147.99</v>
          </cell>
          <cell r="O175">
            <v>16396</v>
          </cell>
          <cell r="P175">
            <v>-988.9</v>
          </cell>
          <cell r="R175">
            <v>16252</v>
          </cell>
          <cell r="S175">
            <v>0</v>
          </cell>
          <cell r="U175">
            <v>16220</v>
          </cell>
          <cell r="V175">
            <v>768678.3</v>
          </cell>
          <cell r="X175">
            <v>16210</v>
          </cell>
          <cell r="Y175">
            <v>184795.81</v>
          </cell>
          <cell r="AA175">
            <v>16100</v>
          </cell>
          <cell r="AB175">
            <v>176676.46</v>
          </cell>
          <cell r="AD175">
            <v>16100</v>
          </cell>
          <cell r="AE175">
            <v>229165.2</v>
          </cell>
          <cell r="AG175">
            <v>16100</v>
          </cell>
          <cell r="AH175">
            <v>261949.06</v>
          </cell>
          <cell r="AJ175">
            <v>16100</v>
          </cell>
          <cell r="AK175">
            <v>261950.98</v>
          </cell>
          <cell r="AM175">
            <v>16100</v>
          </cell>
          <cell r="AN175">
            <v>304132.71000000002</v>
          </cell>
        </row>
        <row r="176">
          <cell r="L176">
            <v>21311</v>
          </cell>
          <cell r="M176">
            <v>-4477610.9400000004</v>
          </cell>
          <cell r="O176">
            <v>16300</v>
          </cell>
          <cell r="P176">
            <v>-7510.36</v>
          </cell>
          <cell r="R176">
            <v>16200</v>
          </cell>
          <cell r="S176">
            <v>1835066.34</v>
          </cell>
          <cell r="U176">
            <v>16224</v>
          </cell>
          <cell r="V176">
            <v>-2271.0300000000002</v>
          </cell>
          <cell r="X176">
            <v>16220</v>
          </cell>
          <cell r="Y176">
            <v>1647264.44</v>
          </cell>
          <cell r="AA176">
            <v>16210</v>
          </cell>
          <cell r="AB176">
            <v>179035.3</v>
          </cell>
          <cell r="AD176">
            <v>16210</v>
          </cell>
          <cell r="AE176">
            <v>190213.29</v>
          </cell>
          <cell r="AG176">
            <v>16210</v>
          </cell>
          <cell r="AH176">
            <v>167854.35</v>
          </cell>
          <cell r="AJ176">
            <v>16210</v>
          </cell>
          <cell r="AK176">
            <v>211853.28</v>
          </cell>
          <cell r="AM176">
            <v>16210</v>
          </cell>
          <cell r="AN176">
            <v>85116.18</v>
          </cell>
        </row>
        <row r="177">
          <cell r="L177">
            <v>21300</v>
          </cell>
          <cell r="M177">
            <v>-5133758.93</v>
          </cell>
          <cell r="O177">
            <v>19016</v>
          </cell>
          <cell r="P177">
            <v>4116983.33</v>
          </cell>
          <cell r="R177">
            <v>16320</v>
          </cell>
          <cell r="S177">
            <v>85.71</v>
          </cell>
          <cell r="U177">
            <v>16229</v>
          </cell>
          <cell r="V177">
            <v>510592</v>
          </cell>
          <cell r="X177">
            <v>16224</v>
          </cell>
          <cell r="Y177">
            <v>-2186.27</v>
          </cell>
          <cell r="AA177">
            <v>16220</v>
          </cell>
          <cell r="AB177">
            <v>827550.04</v>
          </cell>
          <cell r="AD177">
            <v>16220</v>
          </cell>
          <cell r="AE177">
            <v>1025666.43</v>
          </cell>
          <cell r="AG177">
            <v>16220</v>
          </cell>
          <cell r="AH177">
            <v>2384726.2000000002</v>
          </cell>
          <cell r="AJ177">
            <v>16220</v>
          </cell>
          <cell r="AK177">
            <v>4802537.45</v>
          </cell>
          <cell r="AM177">
            <v>16220</v>
          </cell>
          <cell r="AN177">
            <v>2678983.13</v>
          </cell>
        </row>
        <row r="178">
          <cell r="L178">
            <v>21470</v>
          </cell>
          <cell r="M178">
            <v>0</v>
          </cell>
          <cell r="O178">
            <v>19017</v>
          </cell>
          <cell r="P178">
            <v>1162560</v>
          </cell>
          <cell r="R178">
            <v>16396</v>
          </cell>
          <cell r="S178">
            <v>-3596.55</v>
          </cell>
          <cell r="U178">
            <v>16245</v>
          </cell>
          <cell r="V178">
            <v>0</v>
          </cell>
          <cell r="X178">
            <v>16229</v>
          </cell>
          <cell r="Y178">
            <v>-224992.27</v>
          </cell>
          <cell r="AA178">
            <v>16224</v>
          </cell>
          <cell r="AB178">
            <v>-2186.27</v>
          </cell>
          <cell r="AD178">
            <v>16224</v>
          </cell>
          <cell r="AE178">
            <v>0</v>
          </cell>
          <cell r="AG178">
            <v>16224</v>
          </cell>
          <cell r="AH178">
            <v>0</v>
          </cell>
          <cell r="AJ178">
            <v>16224</v>
          </cell>
          <cell r="AK178">
            <v>0</v>
          </cell>
          <cell r="AM178">
            <v>16224</v>
          </cell>
          <cell r="AN178">
            <v>0</v>
          </cell>
        </row>
        <row r="179">
          <cell r="L179">
            <v>21400</v>
          </cell>
          <cell r="M179">
            <v>0</v>
          </cell>
          <cell r="O179">
            <v>19000</v>
          </cell>
          <cell r="P179">
            <v>5279543.33</v>
          </cell>
          <cell r="R179">
            <v>16300</v>
          </cell>
          <cell r="S179">
            <v>-3510.84</v>
          </cell>
          <cell r="U179">
            <v>16252</v>
          </cell>
          <cell r="V179">
            <v>0</v>
          </cell>
          <cell r="X179">
            <v>16245</v>
          </cell>
          <cell r="Y179">
            <v>0</v>
          </cell>
          <cell r="AA179">
            <v>16229</v>
          </cell>
          <cell r="AB179">
            <v>-98979.66</v>
          </cell>
          <cell r="AD179">
            <v>16229</v>
          </cell>
          <cell r="AE179">
            <v>-103673.36</v>
          </cell>
          <cell r="AG179">
            <v>16229</v>
          </cell>
          <cell r="AH179">
            <v>-3306.86</v>
          </cell>
          <cell r="AJ179">
            <v>16229</v>
          </cell>
          <cell r="AK179">
            <v>15323.41</v>
          </cell>
          <cell r="AM179">
            <v>16229</v>
          </cell>
          <cell r="AN179">
            <v>33005.57</v>
          </cell>
        </row>
        <row r="180">
          <cell r="L180">
            <v>22011</v>
          </cell>
          <cell r="M180">
            <v>-2365.5100000000002</v>
          </cell>
          <cell r="O180">
            <v>21010</v>
          </cell>
          <cell r="P180">
            <v>-27606368</v>
          </cell>
          <cell r="R180">
            <v>19016</v>
          </cell>
          <cell r="S180">
            <v>4512362.2</v>
          </cell>
          <cell r="U180">
            <v>16296</v>
          </cell>
          <cell r="V180">
            <v>0</v>
          </cell>
          <cell r="X180">
            <v>16252</v>
          </cell>
          <cell r="Y180">
            <v>0</v>
          </cell>
          <cell r="AA180">
            <v>16245</v>
          </cell>
          <cell r="AB180">
            <v>0</v>
          </cell>
          <cell r="AD180">
            <v>16245</v>
          </cell>
          <cell r="AE180">
            <v>0</v>
          </cell>
          <cell r="AG180">
            <v>16245</v>
          </cell>
          <cell r="AH180">
            <v>0</v>
          </cell>
          <cell r="AJ180">
            <v>16245</v>
          </cell>
          <cell r="AK180">
            <v>0</v>
          </cell>
          <cell r="AM180">
            <v>16245</v>
          </cell>
          <cell r="AN180">
            <v>0</v>
          </cell>
        </row>
        <row r="181">
          <cell r="L181">
            <v>22012</v>
          </cell>
          <cell r="M181">
            <v>-26342864.309999999</v>
          </cell>
          <cell r="O181">
            <v>21000</v>
          </cell>
          <cell r="P181">
            <v>-27606368</v>
          </cell>
          <cell r="R181">
            <v>19017</v>
          </cell>
          <cell r="S181">
            <v>1192352</v>
          </cell>
          <cell r="U181">
            <v>16200</v>
          </cell>
          <cell r="V181">
            <v>1467211.62</v>
          </cell>
          <cell r="X181">
            <v>16296</v>
          </cell>
          <cell r="Y181">
            <v>0</v>
          </cell>
          <cell r="AA181">
            <v>16252</v>
          </cell>
          <cell r="AB181">
            <v>0</v>
          </cell>
          <cell r="AD181">
            <v>16252</v>
          </cell>
          <cell r="AE181">
            <v>0</v>
          </cell>
          <cell r="AG181">
            <v>16252</v>
          </cell>
          <cell r="AH181">
            <v>0</v>
          </cell>
          <cell r="AJ181">
            <v>16252</v>
          </cell>
          <cell r="AK181">
            <v>0</v>
          </cell>
          <cell r="AM181">
            <v>16252</v>
          </cell>
          <cell r="AN181">
            <v>0</v>
          </cell>
        </row>
        <row r="182">
          <cell r="L182">
            <v>22015</v>
          </cell>
          <cell r="M182">
            <v>-134570.06</v>
          </cell>
          <cell r="O182">
            <v>21310</v>
          </cell>
          <cell r="P182">
            <v>-656147.99</v>
          </cell>
          <cell r="R182">
            <v>19000</v>
          </cell>
          <cell r="S182">
            <v>5704714.2000000002</v>
          </cell>
          <cell r="U182">
            <v>16320</v>
          </cell>
          <cell r="V182">
            <v>-3728.89</v>
          </cell>
          <cell r="X182">
            <v>16200</v>
          </cell>
          <cell r="Y182">
            <v>1604881.71</v>
          </cell>
          <cell r="AA182">
            <v>16296</v>
          </cell>
          <cell r="AB182">
            <v>0</v>
          </cell>
          <cell r="AD182">
            <v>16296</v>
          </cell>
          <cell r="AE182">
            <v>0</v>
          </cell>
          <cell r="AG182">
            <v>16296</v>
          </cell>
          <cell r="AH182">
            <v>0</v>
          </cell>
          <cell r="AJ182">
            <v>16296</v>
          </cell>
          <cell r="AK182">
            <v>0</v>
          </cell>
          <cell r="AM182">
            <v>16296</v>
          </cell>
          <cell r="AN182">
            <v>0</v>
          </cell>
        </row>
        <row r="183">
          <cell r="L183">
            <v>22016</v>
          </cell>
          <cell r="M183">
            <v>0</v>
          </cell>
          <cell r="O183">
            <v>21311</v>
          </cell>
          <cell r="P183">
            <v>-4765388.8899999997</v>
          </cell>
          <cell r="R183">
            <v>21010</v>
          </cell>
          <cell r="S183">
            <v>-27606368</v>
          </cell>
          <cell r="U183">
            <v>16396</v>
          </cell>
          <cell r="V183">
            <v>0</v>
          </cell>
          <cell r="X183">
            <v>16320</v>
          </cell>
          <cell r="Y183">
            <v>7665.49</v>
          </cell>
          <cell r="AA183">
            <v>16200</v>
          </cell>
          <cell r="AB183">
            <v>905419.41</v>
          </cell>
          <cell r="AD183">
            <v>16200</v>
          </cell>
          <cell r="AE183">
            <v>1112206.3600000001</v>
          </cell>
          <cell r="AG183">
            <v>16200</v>
          </cell>
          <cell r="AH183">
            <v>2549273.69</v>
          </cell>
          <cell r="AJ183">
            <v>16200</v>
          </cell>
          <cell r="AK183">
            <v>5029714.1399999997</v>
          </cell>
          <cell r="AM183">
            <v>16200</v>
          </cell>
          <cell r="AN183">
            <v>2797104.88</v>
          </cell>
        </row>
        <row r="184">
          <cell r="L184">
            <v>22017</v>
          </cell>
          <cell r="M184">
            <v>-5470.61</v>
          </cell>
          <cell r="O184">
            <v>21300</v>
          </cell>
          <cell r="P184">
            <v>-5421536.8799999999</v>
          </cell>
          <cell r="R184">
            <v>21000</v>
          </cell>
          <cell r="S184">
            <v>-27606368</v>
          </cell>
          <cell r="U184">
            <v>16300</v>
          </cell>
          <cell r="V184">
            <v>-3728.89</v>
          </cell>
          <cell r="X184">
            <v>16396</v>
          </cell>
          <cell r="Y184">
            <v>-3796.88</v>
          </cell>
          <cell r="AA184">
            <v>16320</v>
          </cell>
          <cell r="AB184">
            <v>-9493.42</v>
          </cell>
          <cell r="AD184">
            <v>16320</v>
          </cell>
          <cell r="AE184">
            <v>16846.310000000001</v>
          </cell>
          <cell r="AG184">
            <v>16320</v>
          </cell>
          <cell r="AH184">
            <v>4902.47</v>
          </cell>
          <cell r="AJ184">
            <v>16320</v>
          </cell>
          <cell r="AK184">
            <v>11092.11</v>
          </cell>
          <cell r="AM184">
            <v>16320</v>
          </cell>
          <cell r="AN184">
            <v>69774.720000000001</v>
          </cell>
        </row>
        <row r="185">
          <cell r="L185">
            <v>22019</v>
          </cell>
          <cell r="M185">
            <v>805339.82</v>
          </cell>
          <cell r="O185">
            <v>21470</v>
          </cell>
          <cell r="P185">
            <v>0</v>
          </cell>
          <cell r="R185">
            <v>21310</v>
          </cell>
          <cell r="S185">
            <v>-656147.99</v>
          </cell>
          <cell r="U185">
            <v>19016</v>
          </cell>
          <cell r="V185">
            <v>3789978.29</v>
          </cell>
          <cell r="X185">
            <v>16300</v>
          </cell>
          <cell r="Y185">
            <v>3868.61</v>
          </cell>
          <cell r="AA185">
            <v>16329</v>
          </cell>
          <cell r="AB185">
            <v>-16453.189999999999</v>
          </cell>
          <cell r="AD185">
            <v>16329</v>
          </cell>
          <cell r="AE185">
            <v>-16453.189999999999</v>
          </cell>
          <cell r="AG185">
            <v>16329</v>
          </cell>
          <cell r="AH185">
            <v>-16453.189999999999</v>
          </cell>
          <cell r="AJ185">
            <v>16329</v>
          </cell>
          <cell r="AK185">
            <v>-16453.189999999999</v>
          </cell>
          <cell r="AM185">
            <v>16329</v>
          </cell>
          <cell r="AN185">
            <v>0</v>
          </cell>
        </row>
        <row r="186">
          <cell r="L186">
            <v>22000</v>
          </cell>
          <cell r="M186">
            <v>-25679930.670000002</v>
          </cell>
          <cell r="O186">
            <v>21400</v>
          </cell>
          <cell r="P186">
            <v>0</v>
          </cell>
          <cell r="R186">
            <v>21311</v>
          </cell>
          <cell r="S186">
            <v>-6612018.3200000003</v>
          </cell>
          <cell r="U186">
            <v>19017</v>
          </cell>
          <cell r="V186">
            <v>2326374.3999999999</v>
          </cell>
          <cell r="X186">
            <v>19016</v>
          </cell>
          <cell r="Y186">
            <v>3946230.48</v>
          </cell>
          <cell r="AA186">
            <v>16396</v>
          </cell>
          <cell r="AB186">
            <v>0</v>
          </cell>
          <cell r="AD186">
            <v>16396</v>
          </cell>
          <cell r="AE186">
            <v>0</v>
          </cell>
          <cell r="AG186">
            <v>16396</v>
          </cell>
          <cell r="AH186">
            <v>0</v>
          </cell>
          <cell r="AJ186">
            <v>16396</v>
          </cell>
          <cell r="AK186">
            <v>0</v>
          </cell>
          <cell r="AM186">
            <v>16396</v>
          </cell>
          <cell r="AN186">
            <v>0</v>
          </cell>
        </row>
        <row r="187">
          <cell r="L187">
            <v>22110</v>
          </cell>
          <cell r="M187">
            <v>-14848363.560000001</v>
          </cell>
          <cell r="O187">
            <v>22011</v>
          </cell>
          <cell r="P187">
            <v>-77661.69</v>
          </cell>
          <cell r="R187">
            <v>21300</v>
          </cell>
          <cell r="S187">
            <v>-7268166.3099999996</v>
          </cell>
          <cell r="U187">
            <v>19000</v>
          </cell>
          <cell r="V187">
            <v>6116352.6900000004</v>
          </cell>
          <cell r="X187">
            <v>19017</v>
          </cell>
          <cell r="Y187">
            <v>2269254.4</v>
          </cell>
          <cell r="AA187">
            <v>16300</v>
          </cell>
          <cell r="AB187">
            <v>-25946.61</v>
          </cell>
          <cell r="AD187">
            <v>16300</v>
          </cell>
          <cell r="AE187">
            <v>393.12</v>
          </cell>
          <cell r="AG187">
            <v>16300</v>
          </cell>
          <cell r="AH187">
            <v>-11550.72</v>
          </cell>
          <cell r="AJ187">
            <v>16300</v>
          </cell>
          <cell r="AK187">
            <v>-5361.08</v>
          </cell>
          <cell r="AM187">
            <v>16300</v>
          </cell>
          <cell r="AN187">
            <v>69774.720000000001</v>
          </cell>
        </row>
        <row r="188">
          <cell r="L188">
            <v>22111</v>
          </cell>
          <cell r="M188">
            <v>-69142.720000000001</v>
          </cell>
          <cell r="O188">
            <v>22012</v>
          </cell>
          <cell r="P188">
            <v>-26347592.620000001</v>
          </cell>
          <cell r="R188">
            <v>21470</v>
          </cell>
          <cell r="S188">
            <v>0</v>
          </cell>
          <cell r="U188">
            <v>21010</v>
          </cell>
          <cell r="V188">
            <v>-27606368</v>
          </cell>
          <cell r="X188">
            <v>19000</v>
          </cell>
          <cell r="Y188">
            <v>6215484.8799999999</v>
          </cell>
          <cell r="AA188">
            <v>19016</v>
          </cell>
          <cell r="AB188">
            <v>3345188</v>
          </cell>
          <cell r="AD188">
            <v>19016</v>
          </cell>
          <cell r="AE188">
            <v>3556155.62</v>
          </cell>
          <cell r="AG188">
            <v>19016</v>
          </cell>
          <cell r="AH188">
            <v>325672.95</v>
          </cell>
          <cell r="AJ188">
            <v>19016</v>
          </cell>
          <cell r="AK188">
            <v>1937238.7</v>
          </cell>
          <cell r="AM188">
            <v>19016</v>
          </cell>
          <cell r="AN188">
            <v>1103872.8700000001</v>
          </cell>
        </row>
        <row r="189">
          <cell r="L189">
            <v>22112</v>
          </cell>
          <cell r="M189">
            <v>-135580.93</v>
          </cell>
          <cell r="O189">
            <v>22015</v>
          </cell>
          <cell r="P189">
            <v>-133042.25</v>
          </cell>
          <cell r="R189">
            <v>21400</v>
          </cell>
          <cell r="S189">
            <v>0</v>
          </cell>
          <cell r="U189">
            <v>21000</v>
          </cell>
          <cell r="V189">
            <v>-27606368</v>
          </cell>
          <cell r="X189">
            <v>21010</v>
          </cell>
          <cell r="Y189">
            <v>-27606368</v>
          </cell>
          <cell r="AA189">
            <v>19017</v>
          </cell>
          <cell r="AB189">
            <v>1052979.2</v>
          </cell>
          <cell r="AD189">
            <v>19017</v>
          </cell>
          <cell r="AE189">
            <v>2998643.2</v>
          </cell>
          <cell r="AG189">
            <v>19017</v>
          </cell>
          <cell r="AH189">
            <v>2965025.28</v>
          </cell>
          <cell r="AJ189">
            <v>19017</v>
          </cell>
          <cell r="AK189">
            <v>2787527.68</v>
          </cell>
          <cell r="AM189">
            <v>19017</v>
          </cell>
          <cell r="AN189">
            <v>3130771.84</v>
          </cell>
        </row>
        <row r="190">
          <cell r="L190">
            <v>22113</v>
          </cell>
          <cell r="M190">
            <v>-1575801.13</v>
          </cell>
          <cell r="O190">
            <v>22016</v>
          </cell>
          <cell r="P190">
            <v>0</v>
          </cell>
          <cell r="R190">
            <v>22011</v>
          </cell>
          <cell r="S190">
            <v>-324683.31</v>
          </cell>
          <cell r="U190">
            <v>21310</v>
          </cell>
          <cell r="V190">
            <v>-656147.99</v>
          </cell>
          <cell r="X190">
            <v>21000</v>
          </cell>
          <cell r="Y190">
            <v>-27606368</v>
          </cell>
          <cell r="AA190">
            <v>19000</v>
          </cell>
          <cell r="AB190">
            <v>4398167.2</v>
          </cell>
          <cell r="AD190">
            <v>19000</v>
          </cell>
          <cell r="AE190">
            <v>6554798.8200000003</v>
          </cell>
          <cell r="AG190">
            <v>19000</v>
          </cell>
          <cell r="AH190">
            <v>3290698.23</v>
          </cell>
          <cell r="AJ190">
            <v>19000</v>
          </cell>
          <cell r="AK190">
            <v>4724766.38</v>
          </cell>
          <cell r="AM190">
            <v>19000</v>
          </cell>
          <cell r="AN190">
            <v>4234644.71</v>
          </cell>
        </row>
        <row r="191">
          <cell r="L191">
            <v>22120</v>
          </cell>
          <cell r="M191">
            <v>-273447.03000000003</v>
          </cell>
          <cell r="O191">
            <v>22017</v>
          </cell>
          <cell r="P191">
            <v>-9125.0400000000009</v>
          </cell>
          <cell r="R191">
            <v>22012</v>
          </cell>
          <cell r="S191">
            <v>-28415773.82</v>
          </cell>
          <cell r="U191">
            <v>21311</v>
          </cell>
          <cell r="V191">
            <v>-6612018.3200000003</v>
          </cell>
          <cell r="X191">
            <v>21310</v>
          </cell>
          <cell r="Y191">
            <v>-656147.99</v>
          </cell>
          <cell r="AA191">
            <v>21010</v>
          </cell>
          <cell r="AB191">
            <v>-27606368</v>
          </cell>
          <cell r="AD191">
            <v>21010</v>
          </cell>
          <cell r="AE191">
            <v>-27606368</v>
          </cell>
          <cell r="AG191">
            <v>21010</v>
          </cell>
          <cell r="AH191">
            <v>-27606368</v>
          </cell>
          <cell r="AJ191">
            <v>21010</v>
          </cell>
          <cell r="AK191">
            <v>-27606368</v>
          </cell>
          <cell r="AM191">
            <v>21010</v>
          </cell>
          <cell r="AN191">
            <v>-27606368</v>
          </cell>
        </row>
        <row r="192">
          <cell r="L192">
            <v>22122</v>
          </cell>
          <cell r="M192">
            <v>-30262.85</v>
          </cell>
          <cell r="O192">
            <v>22019</v>
          </cell>
          <cell r="P192">
            <v>-483313.83</v>
          </cell>
          <cell r="R192">
            <v>22015</v>
          </cell>
          <cell r="S192">
            <v>-136692.57999999999</v>
          </cell>
          <cell r="U192">
            <v>21300</v>
          </cell>
          <cell r="V192">
            <v>-7268166.3099999996</v>
          </cell>
          <cell r="X192">
            <v>21311</v>
          </cell>
          <cell r="Y192">
            <v>-5029080.04</v>
          </cell>
          <cell r="AA192">
            <v>21000</v>
          </cell>
          <cell r="AB192">
            <v>-27606368</v>
          </cell>
          <cell r="AD192">
            <v>21000</v>
          </cell>
          <cell r="AE192">
            <v>-27606368</v>
          </cell>
          <cell r="AG192">
            <v>21000</v>
          </cell>
          <cell r="AH192">
            <v>-27606368</v>
          </cell>
          <cell r="AJ192">
            <v>21000</v>
          </cell>
          <cell r="AK192">
            <v>-27606368</v>
          </cell>
          <cell r="AM192">
            <v>21000</v>
          </cell>
          <cell r="AN192">
            <v>-27606368</v>
          </cell>
        </row>
        <row r="193">
          <cell r="L193">
            <v>22123</v>
          </cell>
          <cell r="M193">
            <v>-6195.69</v>
          </cell>
          <cell r="O193">
            <v>22000</v>
          </cell>
          <cell r="P193">
            <v>-27050735.43</v>
          </cell>
          <cell r="R193">
            <v>22016</v>
          </cell>
          <cell r="S193">
            <v>0</v>
          </cell>
          <cell r="U193">
            <v>21470</v>
          </cell>
          <cell r="V193">
            <v>0</v>
          </cell>
          <cell r="X193">
            <v>21300</v>
          </cell>
          <cell r="Y193">
            <v>-5685228.0300000003</v>
          </cell>
          <cell r="AA193">
            <v>21310</v>
          </cell>
          <cell r="AB193">
            <v>-656147.99</v>
          </cell>
          <cell r="AD193">
            <v>21310</v>
          </cell>
          <cell r="AE193">
            <v>-656147.99</v>
          </cell>
          <cell r="AG193">
            <v>21310</v>
          </cell>
          <cell r="AH193">
            <v>-656147.99</v>
          </cell>
          <cell r="AJ193">
            <v>21310</v>
          </cell>
          <cell r="AK193">
            <v>-656147.99</v>
          </cell>
          <cell r="AM193">
            <v>21310</v>
          </cell>
          <cell r="AN193">
            <v>-656147.99</v>
          </cell>
        </row>
        <row r="194">
          <cell r="L194">
            <v>22124</v>
          </cell>
          <cell r="M194">
            <v>-0.01</v>
          </cell>
          <cell r="O194">
            <v>22110</v>
          </cell>
          <cell r="P194">
            <v>-8336845.0999999996</v>
          </cell>
          <cell r="R194">
            <v>22017</v>
          </cell>
          <cell r="S194">
            <v>-5470.61</v>
          </cell>
          <cell r="U194">
            <v>21400</v>
          </cell>
          <cell r="V194">
            <v>0</v>
          </cell>
          <cell r="X194">
            <v>21470</v>
          </cell>
          <cell r="Y194">
            <v>0</v>
          </cell>
          <cell r="AA194">
            <v>21311</v>
          </cell>
          <cell r="AB194">
            <v>-3440757.27</v>
          </cell>
          <cell r="AD194">
            <v>21311</v>
          </cell>
          <cell r="AE194">
            <v>-3916148.78</v>
          </cell>
          <cell r="AG194">
            <v>21311</v>
          </cell>
          <cell r="AH194">
            <v>-7470763.1299999999</v>
          </cell>
          <cell r="AJ194">
            <v>21311</v>
          </cell>
          <cell r="AK194">
            <v>-8168513.6600000001</v>
          </cell>
          <cell r="AM194">
            <v>21311</v>
          </cell>
          <cell r="AN194">
            <v>-9035364.6999999993</v>
          </cell>
        </row>
        <row r="195">
          <cell r="L195">
            <v>22125</v>
          </cell>
          <cell r="M195">
            <v>-518713.49</v>
          </cell>
          <cell r="O195">
            <v>22111</v>
          </cell>
          <cell r="P195">
            <v>-65518.46</v>
          </cell>
          <cell r="R195">
            <v>22019</v>
          </cell>
          <cell r="S195">
            <v>55835.53</v>
          </cell>
          <cell r="U195">
            <v>22011</v>
          </cell>
          <cell r="V195">
            <v>20404.54</v>
          </cell>
          <cell r="X195">
            <v>21400</v>
          </cell>
          <cell r="Y195">
            <v>0</v>
          </cell>
          <cell r="AA195">
            <v>21300</v>
          </cell>
          <cell r="AB195">
            <v>-4096905.26</v>
          </cell>
          <cell r="AD195">
            <v>21300</v>
          </cell>
          <cell r="AE195">
            <v>-4572296.7699999996</v>
          </cell>
          <cell r="AG195">
            <v>21300</v>
          </cell>
          <cell r="AH195">
            <v>-8126911.1200000001</v>
          </cell>
          <cell r="AJ195">
            <v>21300</v>
          </cell>
          <cell r="AK195">
            <v>-8824661.6500000004</v>
          </cell>
          <cell r="AM195">
            <v>21300</v>
          </cell>
          <cell r="AN195">
            <v>-9691512.6899999995</v>
          </cell>
        </row>
        <row r="196">
          <cell r="L196">
            <v>22126</v>
          </cell>
          <cell r="M196">
            <v>-2033349.99</v>
          </cell>
          <cell r="O196">
            <v>22112</v>
          </cell>
          <cell r="P196">
            <v>-135580.93</v>
          </cell>
          <cell r="R196">
            <v>22000</v>
          </cell>
          <cell r="S196">
            <v>-28826784.789999999</v>
          </cell>
          <cell r="U196">
            <v>22012</v>
          </cell>
          <cell r="V196">
            <v>-27150254.68</v>
          </cell>
          <cell r="X196">
            <v>22011</v>
          </cell>
          <cell r="Y196">
            <v>-0.1</v>
          </cell>
          <cell r="AA196">
            <v>21470</v>
          </cell>
          <cell r="AB196">
            <v>0</v>
          </cell>
          <cell r="AD196">
            <v>21470</v>
          </cell>
          <cell r="AE196">
            <v>0</v>
          </cell>
          <cell r="AG196">
            <v>21470</v>
          </cell>
          <cell r="AH196">
            <v>0</v>
          </cell>
          <cell r="AJ196">
            <v>21470</v>
          </cell>
          <cell r="AK196">
            <v>0</v>
          </cell>
          <cell r="AM196">
            <v>21470</v>
          </cell>
          <cell r="AN196">
            <v>0</v>
          </cell>
        </row>
        <row r="197">
          <cell r="L197">
            <v>22133</v>
          </cell>
          <cell r="M197">
            <v>0.11</v>
          </cell>
          <cell r="O197">
            <v>22113</v>
          </cell>
          <cell r="P197">
            <v>-1717119.41</v>
          </cell>
          <cell r="R197">
            <v>22110</v>
          </cell>
          <cell r="S197">
            <v>-6028118.6399999997</v>
          </cell>
          <cell r="U197">
            <v>22015</v>
          </cell>
          <cell r="V197">
            <v>-136692.57999999999</v>
          </cell>
          <cell r="X197">
            <v>22012</v>
          </cell>
          <cell r="Y197">
            <v>-23897430.859999999</v>
          </cell>
          <cell r="AA197">
            <v>21400</v>
          </cell>
          <cell r="AB197">
            <v>0</v>
          </cell>
          <cell r="AD197">
            <v>21400</v>
          </cell>
          <cell r="AE197">
            <v>0</v>
          </cell>
          <cell r="AG197">
            <v>21400</v>
          </cell>
          <cell r="AH197">
            <v>0</v>
          </cell>
          <cell r="AJ197">
            <v>21400</v>
          </cell>
          <cell r="AK197">
            <v>0</v>
          </cell>
          <cell r="AM197">
            <v>21400</v>
          </cell>
          <cell r="AN197">
            <v>0</v>
          </cell>
        </row>
        <row r="198">
          <cell r="L198">
            <v>22135</v>
          </cell>
          <cell r="M198">
            <v>-31581.7</v>
          </cell>
          <cell r="O198">
            <v>22120</v>
          </cell>
          <cell r="P198">
            <v>-244231.51</v>
          </cell>
          <cell r="R198">
            <v>22111</v>
          </cell>
          <cell r="S198">
            <v>-139713.1</v>
          </cell>
          <cell r="U198">
            <v>22016</v>
          </cell>
          <cell r="V198">
            <v>0</v>
          </cell>
          <cell r="X198">
            <v>22015</v>
          </cell>
          <cell r="Y198">
            <v>-136692.57999999999</v>
          </cell>
          <cell r="AA198">
            <v>22011</v>
          </cell>
          <cell r="AB198">
            <v>-0.1</v>
          </cell>
          <cell r="AD198">
            <v>22011</v>
          </cell>
          <cell r="AE198">
            <v>0</v>
          </cell>
          <cell r="AG198">
            <v>22011</v>
          </cell>
          <cell r="AH198">
            <v>0</v>
          </cell>
          <cell r="AJ198">
            <v>22011</v>
          </cell>
          <cell r="AK198">
            <v>0</v>
          </cell>
          <cell r="AM198">
            <v>22011</v>
          </cell>
          <cell r="AN198">
            <v>0</v>
          </cell>
        </row>
        <row r="199">
          <cell r="L199">
            <v>22136</v>
          </cell>
          <cell r="M199">
            <v>-19528.080000000002</v>
          </cell>
          <cell r="O199">
            <v>22122</v>
          </cell>
          <cell r="P199">
            <v>-36980.36</v>
          </cell>
          <cell r="R199">
            <v>22112</v>
          </cell>
          <cell r="S199">
            <v>-135580.93</v>
          </cell>
          <cell r="U199">
            <v>22017</v>
          </cell>
          <cell r="V199">
            <v>-5470.61</v>
          </cell>
          <cell r="X199">
            <v>22016</v>
          </cell>
          <cell r="Y199">
            <v>0</v>
          </cell>
          <cell r="AA199">
            <v>22012</v>
          </cell>
          <cell r="AB199">
            <v>-25352031.399999999</v>
          </cell>
          <cell r="AD199">
            <v>22012</v>
          </cell>
          <cell r="AE199">
            <v>-26392647.629999999</v>
          </cell>
          <cell r="AG199">
            <v>22012</v>
          </cell>
          <cell r="AH199">
            <v>-29040877.059999999</v>
          </cell>
          <cell r="AJ199">
            <v>22012</v>
          </cell>
          <cell r="AK199">
            <v>-31214919.41</v>
          </cell>
          <cell r="AM199">
            <v>22012</v>
          </cell>
          <cell r="AN199">
            <v>-29072657.440000001</v>
          </cell>
        </row>
        <row r="200">
          <cell r="L200">
            <v>22137</v>
          </cell>
          <cell r="M200">
            <v>-94557.89</v>
          </cell>
          <cell r="O200">
            <v>22123</v>
          </cell>
          <cell r="P200">
            <v>-9226.15</v>
          </cell>
          <cell r="R200">
            <v>22113</v>
          </cell>
          <cell r="S200">
            <v>-2640705.3199999998</v>
          </cell>
          <cell r="U200">
            <v>22019</v>
          </cell>
          <cell r="V200">
            <v>49691.07</v>
          </cell>
          <cell r="X200">
            <v>22017</v>
          </cell>
          <cell r="Y200">
            <v>-5470.61</v>
          </cell>
          <cell r="AA200">
            <v>22013</v>
          </cell>
          <cell r="AB200">
            <v>0</v>
          </cell>
          <cell r="AD200">
            <v>22013</v>
          </cell>
          <cell r="AE200">
            <v>0</v>
          </cell>
          <cell r="AG200">
            <v>22013</v>
          </cell>
          <cell r="AH200">
            <v>0</v>
          </cell>
          <cell r="AJ200">
            <v>22013</v>
          </cell>
          <cell r="AK200">
            <v>0</v>
          </cell>
          <cell r="AM200">
            <v>22013</v>
          </cell>
          <cell r="AN200">
            <v>0</v>
          </cell>
        </row>
        <row r="201">
          <cell r="L201">
            <v>22170</v>
          </cell>
          <cell r="M201">
            <v>0</v>
          </cell>
          <cell r="O201">
            <v>22124</v>
          </cell>
          <cell r="P201">
            <v>-0.01</v>
          </cell>
          <cell r="R201">
            <v>22120</v>
          </cell>
          <cell r="S201">
            <v>-276420.69</v>
          </cell>
          <cell r="U201">
            <v>22000</v>
          </cell>
          <cell r="V201">
            <v>-27222322.260000002</v>
          </cell>
          <cell r="X201">
            <v>22019</v>
          </cell>
          <cell r="Y201">
            <v>57164.62</v>
          </cell>
          <cell r="AA201">
            <v>22015</v>
          </cell>
          <cell r="AB201">
            <v>672447</v>
          </cell>
          <cell r="AD201">
            <v>22015</v>
          </cell>
          <cell r="AE201">
            <v>-372165.22</v>
          </cell>
          <cell r="AG201">
            <v>22015</v>
          </cell>
          <cell r="AH201">
            <v>-372165.22</v>
          </cell>
          <cell r="AJ201">
            <v>22015</v>
          </cell>
          <cell r="AK201">
            <v>-372165.22</v>
          </cell>
          <cell r="AM201">
            <v>22015</v>
          </cell>
          <cell r="AN201">
            <v>-372165.22</v>
          </cell>
        </row>
        <row r="202">
          <cell r="L202">
            <v>22100</v>
          </cell>
          <cell r="M202">
            <v>-19636524.960000001</v>
          </cell>
          <cell r="O202">
            <v>22125</v>
          </cell>
          <cell r="P202">
            <v>-425454.22</v>
          </cell>
          <cell r="R202">
            <v>22122</v>
          </cell>
          <cell r="S202">
            <v>-31538.15</v>
          </cell>
          <cell r="U202">
            <v>22110</v>
          </cell>
          <cell r="V202">
            <v>-5526021.3399999999</v>
          </cell>
          <cell r="X202">
            <v>22000</v>
          </cell>
          <cell r="Y202">
            <v>-23982429.530000001</v>
          </cell>
          <cell r="AA202">
            <v>22016</v>
          </cell>
          <cell r="AB202">
            <v>-15585.03</v>
          </cell>
          <cell r="AD202">
            <v>22016</v>
          </cell>
          <cell r="AE202">
            <v>0</v>
          </cell>
          <cell r="AG202">
            <v>22016</v>
          </cell>
          <cell r="AH202">
            <v>1127.4000000000001</v>
          </cell>
          <cell r="AJ202">
            <v>22016</v>
          </cell>
          <cell r="AK202">
            <v>1127.4000000000001</v>
          </cell>
          <cell r="AM202">
            <v>22016</v>
          </cell>
          <cell r="AN202">
            <v>790.94</v>
          </cell>
        </row>
        <row r="203">
          <cell r="L203">
            <v>22210</v>
          </cell>
          <cell r="M203">
            <v>-287375.23</v>
          </cell>
          <cell r="O203">
            <v>22126</v>
          </cell>
          <cell r="P203">
            <v>-1950049.6</v>
          </cell>
          <cell r="R203">
            <v>22123</v>
          </cell>
          <cell r="S203">
            <v>-9069.01</v>
          </cell>
          <cell r="U203">
            <v>22111</v>
          </cell>
          <cell r="V203">
            <v>233423.57</v>
          </cell>
          <cell r="X203">
            <v>22110</v>
          </cell>
          <cell r="Y203">
            <v>-5400550.3899999997</v>
          </cell>
          <cell r="AA203">
            <v>22017</v>
          </cell>
          <cell r="AB203">
            <v>-5470.61</v>
          </cell>
          <cell r="AD203">
            <v>22017</v>
          </cell>
          <cell r="AE203">
            <v>-5470.61</v>
          </cell>
          <cell r="AG203">
            <v>22017</v>
          </cell>
          <cell r="AH203">
            <v>-5470.61</v>
          </cell>
          <cell r="AJ203">
            <v>22017</v>
          </cell>
          <cell r="AK203">
            <v>-5470.61</v>
          </cell>
          <cell r="AM203">
            <v>22017</v>
          </cell>
          <cell r="AN203">
            <v>-5470.61</v>
          </cell>
        </row>
        <row r="204">
          <cell r="L204">
            <v>22211</v>
          </cell>
          <cell r="M204">
            <v>-11666.74</v>
          </cell>
          <cell r="O204">
            <v>22133</v>
          </cell>
          <cell r="P204">
            <v>-320770.63</v>
          </cell>
          <cell r="R204">
            <v>22124</v>
          </cell>
          <cell r="S204">
            <v>-0.01</v>
          </cell>
          <cell r="U204">
            <v>22112</v>
          </cell>
          <cell r="V204">
            <v>-135580.93</v>
          </cell>
          <cell r="X204">
            <v>22111</v>
          </cell>
          <cell r="Y204">
            <v>233987.38</v>
          </cell>
          <cell r="AA204">
            <v>22018</v>
          </cell>
          <cell r="AB204">
            <v>0</v>
          </cell>
          <cell r="AD204">
            <v>22018</v>
          </cell>
          <cell r="AE204">
            <v>0</v>
          </cell>
          <cell r="AG204">
            <v>22018</v>
          </cell>
          <cell r="AH204">
            <v>0</v>
          </cell>
          <cell r="AJ204">
            <v>22018</v>
          </cell>
          <cell r="AK204">
            <v>0</v>
          </cell>
          <cell r="AM204">
            <v>22018</v>
          </cell>
          <cell r="AN204">
            <v>584.64</v>
          </cell>
        </row>
        <row r="205">
          <cell r="L205">
            <v>22212</v>
          </cell>
          <cell r="M205">
            <v>-756</v>
          </cell>
          <cell r="O205">
            <v>22135</v>
          </cell>
          <cell r="P205">
            <v>-37142.06</v>
          </cell>
          <cell r="R205">
            <v>22125</v>
          </cell>
          <cell r="S205">
            <v>-461187.08</v>
          </cell>
          <cell r="U205">
            <v>22113</v>
          </cell>
          <cell r="V205">
            <v>0</v>
          </cell>
          <cell r="X205">
            <v>22112</v>
          </cell>
          <cell r="Y205">
            <v>-135580.93</v>
          </cell>
          <cell r="AA205">
            <v>22019</v>
          </cell>
          <cell r="AB205">
            <v>52114.61</v>
          </cell>
          <cell r="AD205">
            <v>22019</v>
          </cell>
          <cell r="AE205">
            <v>0</v>
          </cell>
          <cell r="AG205">
            <v>22019</v>
          </cell>
          <cell r="AH205">
            <v>55049.84</v>
          </cell>
          <cell r="AJ205">
            <v>22019</v>
          </cell>
          <cell r="AK205">
            <v>51097.8</v>
          </cell>
          <cell r="AM205">
            <v>22019</v>
          </cell>
          <cell r="AN205">
            <v>51124.59</v>
          </cell>
        </row>
        <row r="206">
          <cell r="L206">
            <v>22214</v>
          </cell>
          <cell r="M206">
            <v>-265879.06</v>
          </cell>
          <cell r="O206">
            <v>22136</v>
          </cell>
          <cell r="P206">
            <v>-23142.3</v>
          </cell>
          <cell r="R206">
            <v>22126</v>
          </cell>
          <cell r="S206">
            <v>-2114546.2200000002</v>
          </cell>
          <cell r="U206">
            <v>22120</v>
          </cell>
          <cell r="V206">
            <v>-421024.54</v>
          </cell>
          <cell r="X206">
            <v>22113</v>
          </cell>
          <cell r="Y206">
            <v>-1840893.4</v>
          </cell>
          <cell r="AA206">
            <v>22000</v>
          </cell>
          <cell r="AB206">
            <v>-24648525.530000001</v>
          </cell>
          <cell r="AD206">
            <v>22000</v>
          </cell>
          <cell r="AE206">
            <v>-26770283.460000001</v>
          </cell>
          <cell r="AG206">
            <v>22000</v>
          </cell>
          <cell r="AH206">
            <v>-29362335.649999999</v>
          </cell>
          <cell r="AJ206">
            <v>22000</v>
          </cell>
          <cell r="AK206">
            <v>-31540330.039999999</v>
          </cell>
          <cell r="AM206">
            <v>22000</v>
          </cell>
          <cell r="AN206">
            <v>-29397793.100000001</v>
          </cell>
        </row>
        <row r="207">
          <cell r="L207">
            <v>22215</v>
          </cell>
          <cell r="M207">
            <v>6293.34</v>
          </cell>
          <cell r="O207">
            <v>22137</v>
          </cell>
          <cell r="P207">
            <v>-111257.68</v>
          </cell>
          <cell r="R207">
            <v>22133</v>
          </cell>
          <cell r="S207">
            <v>-155648.4</v>
          </cell>
          <cell r="U207">
            <v>22122</v>
          </cell>
          <cell r="V207">
            <v>-36622.21</v>
          </cell>
          <cell r="X207">
            <v>22120</v>
          </cell>
          <cell r="Y207">
            <v>-443651.24</v>
          </cell>
          <cell r="AA207">
            <v>22110</v>
          </cell>
          <cell r="AB207">
            <v>-4320490.5</v>
          </cell>
          <cell r="AD207">
            <v>22110</v>
          </cell>
          <cell r="AE207">
            <v>-5194499.53</v>
          </cell>
          <cell r="AG207">
            <v>22110</v>
          </cell>
          <cell r="AH207">
            <v>-6475409.9199999999</v>
          </cell>
          <cell r="AJ207">
            <v>22110</v>
          </cell>
          <cell r="AK207">
            <v>-6910853.54</v>
          </cell>
          <cell r="AM207">
            <v>22110</v>
          </cell>
          <cell r="AN207">
            <v>-7668927.8099999996</v>
          </cell>
        </row>
        <row r="208">
          <cell r="L208">
            <v>22216</v>
          </cell>
          <cell r="M208">
            <v>-106266.94</v>
          </cell>
          <cell r="O208">
            <v>22170</v>
          </cell>
          <cell r="P208">
            <v>0</v>
          </cell>
          <cell r="R208">
            <v>22135</v>
          </cell>
          <cell r="S208">
            <v>-37306.44</v>
          </cell>
          <cell r="U208">
            <v>22123</v>
          </cell>
          <cell r="V208">
            <v>-6230.3</v>
          </cell>
          <cell r="X208">
            <v>22122</v>
          </cell>
          <cell r="Y208">
            <v>-32528.62</v>
          </cell>
          <cell r="AA208">
            <v>22111</v>
          </cell>
          <cell r="AB208">
            <v>128609.63</v>
          </cell>
          <cell r="AD208">
            <v>22111</v>
          </cell>
          <cell r="AE208">
            <v>140067.56</v>
          </cell>
          <cell r="AG208">
            <v>22111</v>
          </cell>
          <cell r="AH208">
            <v>39222.75</v>
          </cell>
          <cell r="AJ208">
            <v>22111</v>
          </cell>
          <cell r="AK208">
            <v>59262.86</v>
          </cell>
          <cell r="AM208">
            <v>22111</v>
          </cell>
          <cell r="AN208">
            <v>357572.88</v>
          </cell>
        </row>
        <row r="209">
          <cell r="L209">
            <v>22217</v>
          </cell>
          <cell r="M209">
            <v>-3099.37</v>
          </cell>
          <cell r="O209">
            <v>22100</v>
          </cell>
          <cell r="P209">
            <v>-13413318.42</v>
          </cell>
          <cell r="R209">
            <v>22136</v>
          </cell>
          <cell r="S209">
            <v>-24249.18</v>
          </cell>
          <cell r="U209">
            <v>22124</v>
          </cell>
          <cell r="V209">
            <v>-20401.12</v>
          </cell>
          <cell r="X209">
            <v>22123</v>
          </cell>
          <cell r="Y209">
            <v>-6084.12</v>
          </cell>
          <cell r="AA209">
            <v>22112</v>
          </cell>
          <cell r="AB209">
            <v>0</v>
          </cell>
          <cell r="AD209">
            <v>22112</v>
          </cell>
          <cell r="AE209">
            <v>0</v>
          </cell>
          <cell r="AG209">
            <v>22112</v>
          </cell>
          <cell r="AH209">
            <v>0</v>
          </cell>
          <cell r="AJ209">
            <v>22112</v>
          </cell>
          <cell r="AK209">
            <v>0</v>
          </cell>
          <cell r="AM209">
            <v>22112</v>
          </cell>
          <cell r="AN209">
            <v>0</v>
          </cell>
        </row>
        <row r="210">
          <cell r="L210">
            <v>22221</v>
          </cell>
          <cell r="M210">
            <v>-83028.05</v>
          </cell>
          <cell r="O210">
            <v>22210</v>
          </cell>
          <cell r="P210">
            <v>-287289.11</v>
          </cell>
          <cell r="R210">
            <v>22137</v>
          </cell>
          <cell r="S210">
            <v>-111731.97</v>
          </cell>
          <cell r="U210">
            <v>22125</v>
          </cell>
          <cell r="V210">
            <v>-396870.08</v>
          </cell>
          <cell r="X210">
            <v>22124</v>
          </cell>
          <cell r="Y210">
            <v>-0.02</v>
          </cell>
          <cell r="AA210">
            <v>22113</v>
          </cell>
          <cell r="AB210">
            <v>-1041344.15</v>
          </cell>
          <cell r="AD210">
            <v>22113</v>
          </cell>
          <cell r="AE210">
            <v>-1276750.71</v>
          </cell>
          <cell r="AG210">
            <v>22113</v>
          </cell>
          <cell r="AH210">
            <v>-3124968.54</v>
          </cell>
          <cell r="AJ210">
            <v>22113</v>
          </cell>
          <cell r="AK210">
            <v>-3540709.55</v>
          </cell>
          <cell r="AM210">
            <v>22113</v>
          </cell>
          <cell r="AN210">
            <v>-3972433.65</v>
          </cell>
        </row>
        <row r="211">
          <cell r="L211">
            <v>22222</v>
          </cell>
          <cell r="M211">
            <v>-4550331.67</v>
          </cell>
          <cell r="O211">
            <v>22211</v>
          </cell>
          <cell r="P211">
            <v>-8641.4</v>
          </cell>
          <cell r="R211">
            <v>22170</v>
          </cell>
          <cell r="S211">
            <v>0</v>
          </cell>
          <cell r="U211">
            <v>22126</v>
          </cell>
          <cell r="V211">
            <v>-1827815.57</v>
          </cell>
          <cell r="X211">
            <v>22125</v>
          </cell>
          <cell r="Y211">
            <v>-564031.56999999995</v>
          </cell>
          <cell r="AA211">
            <v>22120</v>
          </cell>
          <cell r="AB211">
            <v>-292620.83</v>
          </cell>
          <cell r="AD211">
            <v>22120</v>
          </cell>
          <cell r="AE211">
            <v>-283082.46999999997</v>
          </cell>
          <cell r="AG211">
            <v>22120</v>
          </cell>
          <cell r="AH211">
            <v>-254704.7</v>
          </cell>
          <cell r="AJ211">
            <v>22120</v>
          </cell>
          <cell r="AK211">
            <v>-268548.37</v>
          </cell>
          <cell r="AM211">
            <v>22120</v>
          </cell>
          <cell r="AN211">
            <v>-270340.58</v>
          </cell>
        </row>
        <row r="212">
          <cell r="L212">
            <v>22224</v>
          </cell>
          <cell r="M212">
            <v>-67296.289999999994</v>
          </cell>
          <cell r="O212">
            <v>22212</v>
          </cell>
          <cell r="P212">
            <v>-756</v>
          </cell>
          <cell r="R212">
            <v>22100</v>
          </cell>
          <cell r="S212">
            <v>-12165815.140000001</v>
          </cell>
          <cell r="U212">
            <v>22133</v>
          </cell>
          <cell r="V212">
            <v>-181594.58</v>
          </cell>
          <cell r="X212">
            <v>22126</v>
          </cell>
          <cell r="Y212">
            <v>-2597800.7400000002</v>
          </cell>
          <cell r="AA212">
            <v>22122</v>
          </cell>
          <cell r="AB212">
            <v>-32236.31</v>
          </cell>
          <cell r="AD212">
            <v>22122</v>
          </cell>
          <cell r="AE212">
            <v>-34625.870000000003</v>
          </cell>
          <cell r="AG212">
            <v>22122</v>
          </cell>
          <cell r="AH212">
            <v>-48260.86</v>
          </cell>
          <cell r="AJ212">
            <v>22122</v>
          </cell>
          <cell r="AK212">
            <v>-32872.83</v>
          </cell>
          <cell r="AM212">
            <v>22122</v>
          </cell>
          <cell r="AN212">
            <v>-38997.61</v>
          </cell>
        </row>
        <row r="213">
          <cell r="L213">
            <v>22225</v>
          </cell>
          <cell r="M213">
            <v>-14850.43</v>
          </cell>
          <cell r="O213">
            <v>22214</v>
          </cell>
          <cell r="P213">
            <v>-272166.96000000002</v>
          </cell>
          <cell r="R213">
            <v>22210</v>
          </cell>
          <cell r="S213">
            <v>-2444.98</v>
          </cell>
          <cell r="U213">
            <v>22135</v>
          </cell>
          <cell r="V213">
            <v>-36187.370000000003</v>
          </cell>
          <cell r="X213">
            <v>22127</v>
          </cell>
          <cell r="Y213">
            <v>12.55</v>
          </cell>
          <cell r="AA213">
            <v>22123</v>
          </cell>
          <cell r="AB213">
            <v>-9302.34</v>
          </cell>
          <cell r="AD213">
            <v>22123</v>
          </cell>
          <cell r="AE213">
            <v>-10689.46</v>
          </cell>
          <cell r="AG213">
            <v>22123</v>
          </cell>
          <cell r="AH213">
            <v>-14005.08</v>
          </cell>
          <cell r="AJ213">
            <v>22123</v>
          </cell>
          <cell r="AK213">
            <v>-13525.29</v>
          </cell>
          <cell r="AM213">
            <v>22123</v>
          </cell>
          <cell r="AN213">
            <v>-13225.55</v>
          </cell>
        </row>
        <row r="214">
          <cell r="L214">
            <v>22226</v>
          </cell>
          <cell r="M214">
            <v>-543.01</v>
          </cell>
          <cell r="O214">
            <v>22215</v>
          </cell>
          <cell r="P214">
            <v>643.47</v>
          </cell>
          <cell r="R214">
            <v>22211</v>
          </cell>
          <cell r="S214">
            <v>-7744.33</v>
          </cell>
          <cell r="U214">
            <v>22136</v>
          </cell>
          <cell r="V214">
            <v>-23521.82</v>
          </cell>
          <cell r="X214">
            <v>22133</v>
          </cell>
          <cell r="Y214">
            <v>-162292.5</v>
          </cell>
          <cell r="AA214">
            <v>22124</v>
          </cell>
          <cell r="AB214">
            <v>-23461.3</v>
          </cell>
          <cell r="AD214">
            <v>22124</v>
          </cell>
          <cell r="AE214">
            <v>-0.02</v>
          </cell>
          <cell r="AG214">
            <v>22124</v>
          </cell>
          <cell r="AH214">
            <v>-23461.3</v>
          </cell>
          <cell r="AJ214">
            <v>22124</v>
          </cell>
          <cell r="AK214">
            <v>-0.02</v>
          </cell>
          <cell r="AM214">
            <v>22124</v>
          </cell>
          <cell r="AN214">
            <v>-0.02</v>
          </cell>
        </row>
        <row r="215">
          <cell r="L215">
            <v>22200</v>
          </cell>
          <cell r="M215">
            <v>-5384799.4500000002</v>
          </cell>
          <cell r="O215">
            <v>22216</v>
          </cell>
          <cell r="P215">
            <v>-341895.82</v>
          </cell>
          <cell r="R215">
            <v>22212</v>
          </cell>
          <cell r="S215">
            <v>-756</v>
          </cell>
          <cell r="U215">
            <v>22137</v>
          </cell>
          <cell r="V215">
            <v>-108378.06</v>
          </cell>
          <cell r="X215">
            <v>22135</v>
          </cell>
          <cell r="Y215">
            <v>-36463.72</v>
          </cell>
          <cell r="AA215">
            <v>22125</v>
          </cell>
          <cell r="AB215">
            <v>-454444.45</v>
          </cell>
          <cell r="AD215">
            <v>22125</v>
          </cell>
          <cell r="AE215">
            <v>-561354.75</v>
          </cell>
          <cell r="AG215">
            <v>22125</v>
          </cell>
          <cell r="AH215">
            <v>-601507.71</v>
          </cell>
          <cell r="AJ215">
            <v>22125</v>
          </cell>
          <cell r="AK215">
            <v>-578212.22</v>
          </cell>
          <cell r="AM215">
            <v>22125</v>
          </cell>
          <cell r="AN215">
            <v>-555857.81000000006</v>
          </cell>
        </row>
        <row r="216">
          <cell r="L216">
            <v>22310</v>
          </cell>
          <cell r="M216">
            <v>-7504934.4000000004</v>
          </cell>
          <cell r="O216">
            <v>22217</v>
          </cell>
          <cell r="P216">
            <v>-3027.88</v>
          </cell>
          <cell r="R216">
            <v>22214</v>
          </cell>
          <cell r="S216">
            <v>-265618.46000000002</v>
          </cell>
          <cell r="U216">
            <v>22170</v>
          </cell>
          <cell r="V216">
            <v>0</v>
          </cell>
          <cell r="X216">
            <v>22136</v>
          </cell>
          <cell r="Y216">
            <v>-23701.45</v>
          </cell>
          <cell r="AA216">
            <v>22126</v>
          </cell>
          <cell r="AB216">
            <v>-2093199.34</v>
          </cell>
          <cell r="AD216">
            <v>22126</v>
          </cell>
          <cell r="AE216">
            <v>-2585631.4900000002</v>
          </cell>
          <cell r="AG216">
            <v>22126</v>
          </cell>
          <cell r="AH216">
            <v>-2770577.92</v>
          </cell>
          <cell r="AJ216">
            <v>22126</v>
          </cell>
          <cell r="AK216">
            <v>-2663280.52</v>
          </cell>
          <cell r="AM216">
            <v>22126</v>
          </cell>
          <cell r="AN216">
            <v>-2560516.79</v>
          </cell>
        </row>
        <row r="217">
          <cell r="L217">
            <v>22311</v>
          </cell>
          <cell r="M217">
            <v>-601139.07999999996</v>
          </cell>
          <cell r="O217">
            <v>22221</v>
          </cell>
          <cell r="P217">
            <v>-80710.66</v>
          </cell>
          <cell r="R217">
            <v>22215</v>
          </cell>
          <cell r="S217">
            <v>-71327.7</v>
          </cell>
          <cell r="U217">
            <v>22172</v>
          </cell>
          <cell r="V217">
            <v>0</v>
          </cell>
          <cell r="X217">
            <v>22137</v>
          </cell>
          <cell r="Y217">
            <v>-109398.65</v>
          </cell>
          <cell r="AA217">
            <v>22127</v>
          </cell>
          <cell r="AB217">
            <v>12.55</v>
          </cell>
          <cell r="AD217">
            <v>22127</v>
          </cell>
          <cell r="AE217">
            <v>12.55</v>
          </cell>
          <cell r="AG217">
            <v>22127</v>
          </cell>
          <cell r="AH217">
            <v>-490.65</v>
          </cell>
          <cell r="AJ217">
            <v>22127</v>
          </cell>
          <cell r="AK217">
            <v>12.55</v>
          </cell>
          <cell r="AM217">
            <v>22127</v>
          </cell>
          <cell r="AN217">
            <v>317.12</v>
          </cell>
        </row>
        <row r="218">
          <cell r="L218">
            <v>22312</v>
          </cell>
          <cell r="M218">
            <v>-293110.24</v>
          </cell>
          <cell r="O218">
            <v>22222</v>
          </cell>
          <cell r="P218">
            <v>-4586099.3099999996</v>
          </cell>
          <cell r="R218">
            <v>22216</v>
          </cell>
          <cell r="S218">
            <v>-97453.16</v>
          </cell>
          <cell r="U218">
            <v>22100</v>
          </cell>
          <cell r="V218">
            <v>-8486824.3499999996</v>
          </cell>
          <cell r="X218">
            <v>22170</v>
          </cell>
          <cell r="Y218">
            <v>0</v>
          </cell>
          <cell r="AA218">
            <v>22133</v>
          </cell>
          <cell r="AB218">
            <v>-177144.72</v>
          </cell>
          <cell r="AD218">
            <v>22133</v>
          </cell>
          <cell r="AE218">
            <v>-160929.48000000001</v>
          </cell>
          <cell r="AG218">
            <v>22133</v>
          </cell>
          <cell r="AH218">
            <v>-176569.4</v>
          </cell>
          <cell r="AJ218">
            <v>22133</v>
          </cell>
          <cell r="AK218">
            <v>-207488</v>
          </cell>
          <cell r="AM218">
            <v>22133</v>
          </cell>
          <cell r="AN218">
            <v>-198492.9</v>
          </cell>
        </row>
        <row r="219">
          <cell r="L219">
            <v>22315</v>
          </cell>
          <cell r="M219">
            <v>-19.36</v>
          </cell>
          <cell r="O219">
            <v>22224</v>
          </cell>
          <cell r="P219">
            <v>-42969.55</v>
          </cell>
          <cell r="R219">
            <v>22217</v>
          </cell>
          <cell r="S219">
            <v>-3094.53</v>
          </cell>
          <cell r="U219">
            <v>22210</v>
          </cell>
          <cell r="V219">
            <v>0.82</v>
          </cell>
          <cell r="X219">
            <v>22172</v>
          </cell>
          <cell r="Y219">
            <v>0</v>
          </cell>
          <cell r="AA219">
            <v>22135</v>
          </cell>
          <cell r="AB219">
            <v>-40036.339999999997</v>
          </cell>
          <cell r="AD219">
            <v>22135</v>
          </cell>
          <cell r="AE219">
            <v>-37721.83</v>
          </cell>
          <cell r="AG219">
            <v>22135</v>
          </cell>
          <cell r="AH219">
            <v>-41406.67</v>
          </cell>
          <cell r="AJ219">
            <v>22135</v>
          </cell>
          <cell r="AK219">
            <v>-36422.32</v>
          </cell>
          <cell r="AM219">
            <v>22135</v>
          </cell>
          <cell r="AN219">
            <v>-39516.26</v>
          </cell>
        </row>
        <row r="220">
          <cell r="L220">
            <v>22316</v>
          </cell>
          <cell r="M220">
            <v>0</v>
          </cell>
          <cell r="O220">
            <v>22225</v>
          </cell>
          <cell r="P220">
            <v>-18148.150000000001</v>
          </cell>
          <cell r="R220">
            <v>22221</v>
          </cell>
          <cell r="S220">
            <v>-87491.7</v>
          </cell>
          <cell r="U220">
            <v>22211</v>
          </cell>
          <cell r="V220">
            <v>-9836.06</v>
          </cell>
          <cell r="X220">
            <v>22100</v>
          </cell>
          <cell r="Y220">
            <v>-11118977.42</v>
          </cell>
          <cell r="AA220">
            <v>22136</v>
          </cell>
          <cell r="AB220">
            <v>-26023.61</v>
          </cell>
          <cell r="AD220">
            <v>22136</v>
          </cell>
          <cell r="AE220">
            <v>-24519.16</v>
          </cell>
          <cell r="AG220">
            <v>22136</v>
          </cell>
          <cell r="AH220">
            <v>-26914.34</v>
          </cell>
          <cell r="AJ220">
            <v>22136</v>
          </cell>
          <cell r="AK220">
            <v>-23674.47</v>
          </cell>
          <cell r="AM220">
            <v>22136</v>
          </cell>
          <cell r="AN220">
            <v>-26137.86</v>
          </cell>
        </row>
        <row r="221">
          <cell r="L221">
            <v>22319</v>
          </cell>
          <cell r="M221">
            <v>-658.6</v>
          </cell>
          <cell r="O221">
            <v>22226</v>
          </cell>
          <cell r="P221">
            <v>-592.73</v>
          </cell>
          <cell r="R221">
            <v>22222</v>
          </cell>
          <cell r="S221">
            <v>-4647318.8099999996</v>
          </cell>
          <cell r="U221">
            <v>22212</v>
          </cell>
          <cell r="V221">
            <v>-756</v>
          </cell>
          <cell r="X221">
            <v>22210</v>
          </cell>
          <cell r="Y221">
            <v>-1162999.78</v>
          </cell>
          <cell r="AA221">
            <v>22137</v>
          </cell>
          <cell r="AB221">
            <v>-120116.34</v>
          </cell>
          <cell r="AD221">
            <v>22137</v>
          </cell>
          <cell r="AE221">
            <v>-113172.86</v>
          </cell>
          <cell r="AG221">
            <v>22137</v>
          </cell>
          <cell r="AH221">
            <v>-124016.94</v>
          </cell>
          <cell r="AJ221">
            <v>22137</v>
          </cell>
          <cell r="AK221">
            <v>-109067.16</v>
          </cell>
          <cell r="AM221">
            <v>22137</v>
          </cell>
          <cell r="AN221">
            <v>-118314.43</v>
          </cell>
        </row>
        <row r="222">
          <cell r="L222">
            <v>22320</v>
          </cell>
          <cell r="M222">
            <v>-46570.78</v>
          </cell>
          <cell r="O222">
            <v>22200</v>
          </cell>
          <cell r="P222">
            <v>-5641654.0999999996</v>
          </cell>
          <cell r="R222">
            <v>22224</v>
          </cell>
          <cell r="S222">
            <v>-0.01</v>
          </cell>
          <cell r="U222">
            <v>22214</v>
          </cell>
          <cell r="V222">
            <v>-334248.81</v>
          </cell>
          <cell r="X222">
            <v>22211</v>
          </cell>
          <cell r="Y222">
            <v>-8652.6299999999992</v>
          </cell>
          <cell r="AA222">
            <v>22170</v>
          </cell>
          <cell r="AB222">
            <v>0</v>
          </cell>
          <cell r="AD222">
            <v>22170</v>
          </cell>
          <cell r="AE222">
            <v>0</v>
          </cell>
          <cell r="AG222">
            <v>22170</v>
          </cell>
          <cell r="AH222">
            <v>0</v>
          </cell>
          <cell r="AJ222">
            <v>22170</v>
          </cell>
          <cell r="AK222">
            <v>0</v>
          </cell>
          <cell r="AM222">
            <v>22170</v>
          </cell>
          <cell r="AN222">
            <v>0</v>
          </cell>
        </row>
        <row r="223">
          <cell r="L223">
            <v>22321</v>
          </cell>
          <cell r="M223">
            <v>-79088.570000000007</v>
          </cell>
          <cell r="O223">
            <v>22310</v>
          </cell>
          <cell r="P223">
            <v>-6923138.0199999996</v>
          </cell>
          <cell r="R223">
            <v>22225</v>
          </cell>
          <cell r="S223">
            <v>-38041.730000000003</v>
          </cell>
          <cell r="U223">
            <v>22215</v>
          </cell>
          <cell r="V223">
            <v>5839.64</v>
          </cell>
          <cell r="X223">
            <v>22212</v>
          </cell>
          <cell r="Y223">
            <v>-756</v>
          </cell>
          <cell r="AA223">
            <v>22172</v>
          </cell>
          <cell r="AB223">
            <v>0</v>
          </cell>
          <cell r="AD223">
            <v>22172</v>
          </cell>
          <cell r="AE223">
            <v>0</v>
          </cell>
          <cell r="AG223">
            <v>22172</v>
          </cell>
          <cell r="AH223">
            <v>0</v>
          </cell>
          <cell r="AJ223">
            <v>22172</v>
          </cell>
          <cell r="AK223">
            <v>0</v>
          </cell>
          <cell r="AM223">
            <v>22172</v>
          </cell>
          <cell r="AN223">
            <v>0</v>
          </cell>
        </row>
        <row r="224">
          <cell r="L224">
            <v>22322</v>
          </cell>
          <cell r="M224">
            <v>-15665.5</v>
          </cell>
          <cell r="O224">
            <v>22311</v>
          </cell>
          <cell r="P224">
            <v>-321862.96000000002</v>
          </cell>
          <cell r="R224">
            <v>22226</v>
          </cell>
          <cell r="S224">
            <v>-774.49</v>
          </cell>
          <cell r="U224">
            <v>22216</v>
          </cell>
          <cell r="V224">
            <v>-148545.01999999999</v>
          </cell>
          <cell r="X224">
            <v>22214</v>
          </cell>
          <cell r="Y224">
            <v>-322795.62</v>
          </cell>
          <cell r="AA224">
            <v>22100</v>
          </cell>
          <cell r="AB224">
            <v>-8501798.0500000007</v>
          </cell>
          <cell r="AD224">
            <v>22100</v>
          </cell>
          <cell r="AE224">
            <v>-10142897.52</v>
          </cell>
          <cell r="AG224">
            <v>22100</v>
          </cell>
          <cell r="AH224">
            <v>-13643071.279999999</v>
          </cell>
          <cell r="AJ224">
            <v>22100</v>
          </cell>
          <cell r="AK224">
            <v>-14325378.880000001</v>
          </cell>
          <cell r="AM224">
            <v>22100</v>
          </cell>
          <cell r="AN224">
            <v>-15104871.27</v>
          </cell>
        </row>
        <row r="225">
          <cell r="L225">
            <v>22326</v>
          </cell>
          <cell r="M225">
            <v>-6168597.1799999997</v>
          </cell>
          <cell r="O225">
            <v>22312</v>
          </cell>
          <cell r="P225">
            <v>-248423.25</v>
          </cell>
          <cell r="R225">
            <v>22200</v>
          </cell>
          <cell r="S225">
            <v>-5222065.9000000004</v>
          </cell>
          <cell r="U225">
            <v>22217</v>
          </cell>
          <cell r="V225">
            <v>-3923.42</v>
          </cell>
          <cell r="X225">
            <v>22215</v>
          </cell>
          <cell r="Y225">
            <v>4369.68</v>
          </cell>
          <cell r="AA225">
            <v>22210</v>
          </cell>
          <cell r="AB225">
            <v>-1020286.91</v>
          </cell>
          <cell r="AD225">
            <v>22210</v>
          </cell>
          <cell r="AE225">
            <v>-1005645.29</v>
          </cell>
          <cell r="AG225">
            <v>22210</v>
          </cell>
          <cell r="AH225">
            <v>-990086.02</v>
          </cell>
          <cell r="AJ225">
            <v>22210</v>
          </cell>
          <cell r="AK225">
            <v>-1012578.65</v>
          </cell>
          <cell r="AM225">
            <v>22210</v>
          </cell>
          <cell r="AN225">
            <v>-997232.82</v>
          </cell>
        </row>
        <row r="226">
          <cell r="L226">
            <v>22327</v>
          </cell>
          <cell r="M226">
            <v>0</v>
          </cell>
          <cell r="O226">
            <v>22315</v>
          </cell>
          <cell r="P226">
            <v>-19.36</v>
          </cell>
          <cell r="R226">
            <v>22310</v>
          </cell>
          <cell r="S226">
            <v>-1738015.45</v>
          </cell>
          <cell r="U226">
            <v>22221</v>
          </cell>
          <cell r="V226">
            <v>-105555.82</v>
          </cell>
          <cell r="X226">
            <v>22216</v>
          </cell>
          <cell r="Y226">
            <v>-368798.24</v>
          </cell>
          <cell r="AA226">
            <v>22211</v>
          </cell>
          <cell r="AB226">
            <v>-10031.74</v>
          </cell>
          <cell r="AD226">
            <v>22211</v>
          </cell>
          <cell r="AE226">
            <v>-13613.32</v>
          </cell>
          <cell r="AG226">
            <v>22211</v>
          </cell>
          <cell r="AH226">
            <v>-10446.969999999999</v>
          </cell>
          <cell r="AJ226">
            <v>22211</v>
          </cell>
          <cell r="AK226">
            <v>-7719.69</v>
          </cell>
          <cell r="AM226">
            <v>22211</v>
          </cell>
          <cell r="AN226">
            <v>-11191.57</v>
          </cell>
        </row>
        <row r="227">
          <cell r="L227">
            <v>22328</v>
          </cell>
          <cell r="M227">
            <v>-14997.61</v>
          </cell>
          <cell r="O227">
            <v>22316</v>
          </cell>
          <cell r="P227">
            <v>0</v>
          </cell>
          <cell r="R227">
            <v>22311</v>
          </cell>
          <cell r="S227">
            <v>-257039.72</v>
          </cell>
          <cell r="U227">
            <v>22222</v>
          </cell>
          <cell r="V227">
            <v>-4877218.51</v>
          </cell>
          <cell r="X227">
            <v>22217</v>
          </cell>
          <cell r="Y227">
            <v>-4227.28</v>
          </cell>
          <cell r="AA227">
            <v>22212</v>
          </cell>
          <cell r="AB227">
            <v>-756</v>
          </cell>
          <cell r="AD227">
            <v>22212</v>
          </cell>
          <cell r="AE227">
            <v>-756</v>
          </cell>
          <cell r="AG227">
            <v>22212</v>
          </cell>
          <cell r="AH227">
            <v>0</v>
          </cell>
          <cell r="AJ227">
            <v>22212</v>
          </cell>
          <cell r="AK227">
            <v>0</v>
          </cell>
          <cell r="AM227">
            <v>22212</v>
          </cell>
          <cell r="AN227">
            <v>0</v>
          </cell>
        </row>
        <row r="228">
          <cell r="L228">
            <v>22329</v>
          </cell>
          <cell r="M228">
            <v>-139916.06</v>
          </cell>
          <cell r="O228">
            <v>22319</v>
          </cell>
          <cell r="P228">
            <v>-658.6</v>
          </cell>
          <cell r="R228">
            <v>22312</v>
          </cell>
          <cell r="S228">
            <v>-123963.15</v>
          </cell>
          <cell r="U228">
            <v>22224</v>
          </cell>
          <cell r="V228">
            <v>-10169.370000000001</v>
          </cell>
          <cell r="X228">
            <v>22221</v>
          </cell>
          <cell r="Y228">
            <v>-78211.11</v>
          </cell>
          <cell r="AA228">
            <v>22214</v>
          </cell>
          <cell r="AB228">
            <v>-264110.75</v>
          </cell>
          <cell r="AD228">
            <v>22214</v>
          </cell>
          <cell r="AE228">
            <v>-302369.5</v>
          </cell>
          <cell r="AG228">
            <v>22214</v>
          </cell>
          <cell r="AH228">
            <v>-277511.15999999997</v>
          </cell>
          <cell r="AJ228">
            <v>22214</v>
          </cell>
          <cell r="AK228">
            <v>-278957.84999999998</v>
          </cell>
          <cell r="AM228">
            <v>22214</v>
          </cell>
          <cell r="AN228">
            <v>-279933.84999999998</v>
          </cell>
        </row>
        <row r="229">
          <cell r="L229">
            <v>22333</v>
          </cell>
          <cell r="M229">
            <v>-258743.38</v>
          </cell>
          <cell r="O229">
            <v>22320</v>
          </cell>
          <cell r="P229">
            <v>-57025.85</v>
          </cell>
          <cell r="R229">
            <v>22315</v>
          </cell>
          <cell r="S229">
            <v>-19.36</v>
          </cell>
          <cell r="U229">
            <v>22225</v>
          </cell>
          <cell r="V229">
            <v>-30552.98</v>
          </cell>
          <cell r="X229">
            <v>22222</v>
          </cell>
          <cell r="Y229">
            <v>-5601105.5800000001</v>
          </cell>
          <cell r="AA229">
            <v>22215</v>
          </cell>
          <cell r="AB229">
            <v>4369.68</v>
          </cell>
          <cell r="AD229">
            <v>22215</v>
          </cell>
          <cell r="AE229">
            <v>6307.99</v>
          </cell>
          <cell r="AG229">
            <v>22215</v>
          </cell>
          <cell r="AH229">
            <v>4369.68</v>
          </cell>
          <cell r="AJ229">
            <v>22215</v>
          </cell>
          <cell r="AK229">
            <v>7441.63</v>
          </cell>
          <cell r="AM229">
            <v>22215</v>
          </cell>
          <cell r="AN229">
            <v>0</v>
          </cell>
        </row>
        <row r="230">
          <cell r="L230">
            <v>22337</v>
          </cell>
          <cell r="M230">
            <v>-17511.599999999999</v>
          </cell>
          <cell r="O230">
            <v>22321</v>
          </cell>
          <cell r="P230">
            <v>-82398.5</v>
          </cell>
          <cell r="R230">
            <v>22316</v>
          </cell>
          <cell r="S230">
            <v>0</v>
          </cell>
          <cell r="U230">
            <v>22226</v>
          </cell>
          <cell r="V230">
            <v>-686.85</v>
          </cell>
          <cell r="X230">
            <v>22224</v>
          </cell>
          <cell r="Y230">
            <v>-5250.09</v>
          </cell>
          <cell r="AA230">
            <v>22216</v>
          </cell>
          <cell r="AB230">
            <v>-45927.3</v>
          </cell>
          <cell r="AD230">
            <v>22216</v>
          </cell>
          <cell r="AE230">
            <v>-31494.05</v>
          </cell>
          <cell r="AG230">
            <v>22216</v>
          </cell>
          <cell r="AH230">
            <v>-89868.55</v>
          </cell>
          <cell r="AJ230">
            <v>22216</v>
          </cell>
          <cell r="AK230">
            <v>-397462.78</v>
          </cell>
          <cell r="AM230">
            <v>22216</v>
          </cell>
          <cell r="AN230">
            <v>-351665.78</v>
          </cell>
        </row>
        <row r="231">
          <cell r="L231">
            <v>22338</v>
          </cell>
          <cell r="M231">
            <v>-98396</v>
          </cell>
          <cell r="O231">
            <v>22322</v>
          </cell>
          <cell r="P231">
            <v>-3137.21</v>
          </cell>
          <cell r="R231">
            <v>22319</v>
          </cell>
          <cell r="S231">
            <v>-658.6</v>
          </cell>
          <cell r="U231">
            <v>22200</v>
          </cell>
          <cell r="V231">
            <v>-5515652.3799999999</v>
          </cell>
          <cell r="X231">
            <v>22225</v>
          </cell>
          <cell r="Y231">
            <v>-23214.99</v>
          </cell>
          <cell r="AA231">
            <v>22217</v>
          </cell>
          <cell r="AB231">
            <v>-3547.15</v>
          </cell>
          <cell r="AD231">
            <v>22217</v>
          </cell>
          <cell r="AE231">
            <v>-3478.92</v>
          </cell>
          <cell r="AG231">
            <v>22217</v>
          </cell>
          <cell r="AH231">
            <v>-2970.1</v>
          </cell>
          <cell r="AJ231">
            <v>22217</v>
          </cell>
          <cell r="AK231">
            <v>-3034.26</v>
          </cell>
          <cell r="AM231">
            <v>22217</v>
          </cell>
          <cell r="AN231">
            <v>-5626.07</v>
          </cell>
        </row>
        <row r="232">
          <cell r="L232">
            <v>22346</v>
          </cell>
          <cell r="M232">
            <v>-57.17</v>
          </cell>
          <cell r="O232">
            <v>22323</v>
          </cell>
          <cell r="P232">
            <v>896.07</v>
          </cell>
          <cell r="R232">
            <v>22320</v>
          </cell>
          <cell r="S232">
            <v>-5549.49</v>
          </cell>
          <cell r="U232">
            <v>22310</v>
          </cell>
          <cell r="V232">
            <v>-5556658.1399999997</v>
          </cell>
          <cell r="X232">
            <v>22226</v>
          </cell>
          <cell r="Y232">
            <v>-789.95</v>
          </cell>
          <cell r="AA232">
            <v>22221</v>
          </cell>
          <cell r="AB232">
            <v>-126617.76</v>
          </cell>
          <cell r="AD232">
            <v>22221</v>
          </cell>
          <cell r="AE232">
            <v>-87678.88</v>
          </cell>
          <cell r="AG232">
            <v>22221</v>
          </cell>
          <cell r="AH232">
            <v>-10864.67</v>
          </cell>
          <cell r="AJ232">
            <v>22221</v>
          </cell>
          <cell r="AK232">
            <v>-12619.21</v>
          </cell>
          <cell r="AM232">
            <v>22221</v>
          </cell>
          <cell r="AN232">
            <v>-6015.79</v>
          </cell>
        </row>
        <row r="233">
          <cell r="L233">
            <v>22355</v>
          </cell>
          <cell r="M233">
            <v>-1583049.84</v>
          </cell>
          <cell r="O233">
            <v>22326</v>
          </cell>
          <cell r="P233">
            <v>-7313502.6399999997</v>
          </cell>
          <cell r="R233">
            <v>22321</v>
          </cell>
          <cell r="S233">
            <v>-84094.54</v>
          </cell>
          <cell r="U233">
            <v>22311</v>
          </cell>
          <cell r="V233">
            <v>-127403.99</v>
          </cell>
          <cell r="X233">
            <v>22200</v>
          </cell>
          <cell r="Y233">
            <v>-7572431.5899999999</v>
          </cell>
          <cell r="AA233">
            <v>22222</v>
          </cell>
          <cell r="AB233">
            <v>-5743110.5300000003</v>
          </cell>
          <cell r="AD233">
            <v>22222</v>
          </cell>
          <cell r="AE233">
            <v>-5740391.4400000004</v>
          </cell>
          <cell r="AG233">
            <v>22222</v>
          </cell>
          <cell r="AH233">
            <v>-6019317.3300000001</v>
          </cell>
          <cell r="AJ233">
            <v>22222</v>
          </cell>
          <cell r="AK233">
            <v>-6399139.7800000003</v>
          </cell>
          <cell r="AM233">
            <v>22222</v>
          </cell>
          <cell r="AN233">
            <v>-6836897.4299999997</v>
          </cell>
        </row>
        <row r="234">
          <cell r="L234">
            <v>22356</v>
          </cell>
          <cell r="M234">
            <v>-23409.62</v>
          </cell>
          <cell r="O234">
            <v>22327</v>
          </cell>
          <cell r="P234">
            <v>0</v>
          </cell>
          <cell r="R234">
            <v>22322</v>
          </cell>
          <cell r="S234">
            <v>-4100.8900000000003</v>
          </cell>
          <cell r="U234">
            <v>22312</v>
          </cell>
          <cell r="V234">
            <v>-71166.2</v>
          </cell>
          <cell r="X234">
            <v>22310</v>
          </cell>
          <cell r="Y234">
            <v>-3238377.34</v>
          </cell>
          <cell r="AA234">
            <v>22224</v>
          </cell>
          <cell r="AB234">
            <v>-40284.32</v>
          </cell>
          <cell r="AD234">
            <v>22224</v>
          </cell>
          <cell r="AE234">
            <v>-36682.410000000003</v>
          </cell>
          <cell r="AG234">
            <v>22224</v>
          </cell>
          <cell r="AH234">
            <v>-314310.52</v>
          </cell>
          <cell r="AJ234">
            <v>22224</v>
          </cell>
          <cell r="AK234">
            <v>-324088.19</v>
          </cell>
          <cell r="AM234">
            <v>22224</v>
          </cell>
          <cell r="AN234">
            <v>-273974.11</v>
          </cell>
        </row>
        <row r="235">
          <cell r="L235">
            <v>22361</v>
          </cell>
          <cell r="M235">
            <v>-13436.07</v>
          </cell>
          <cell r="O235">
            <v>22328</v>
          </cell>
          <cell r="P235">
            <v>-15484.51</v>
          </cell>
          <cell r="R235">
            <v>22323</v>
          </cell>
          <cell r="S235">
            <v>0</v>
          </cell>
          <cell r="U235">
            <v>22315</v>
          </cell>
          <cell r="V235">
            <v>-19.36</v>
          </cell>
          <cell r="X235">
            <v>22311</v>
          </cell>
          <cell r="Y235">
            <v>-63228.83</v>
          </cell>
          <cell r="AA235">
            <v>22225</v>
          </cell>
          <cell r="AB235">
            <v>-33921.49</v>
          </cell>
          <cell r="AD235">
            <v>22225</v>
          </cell>
          <cell r="AE235">
            <v>-29215.45</v>
          </cell>
          <cell r="AG235">
            <v>22225</v>
          </cell>
          <cell r="AH235">
            <v>-22909.05</v>
          </cell>
          <cell r="AJ235">
            <v>22225</v>
          </cell>
          <cell r="AK235">
            <v>-31015.73</v>
          </cell>
          <cell r="AM235">
            <v>22225</v>
          </cell>
          <cell r="AN235">
            <v>-30538.49</v>
          </cell>
        </row>
        <row r="236">
          <cell r="L236">
            <v>22300</v>
          </cell>
          <cell r="M236">
            <v>-16859301.059999999</v>
          </cell>
          <cell r="O236">
            <v>22329</v>
          </cell>
          <cell r="P236">
            <v>-151383.81</v>
          </cell>
          <cell r="R236">
            <v>22326</v>
          </cell>
          <cell r="S236">
            <v>-5790771.5599999996</v>
          </cell>
          <cell r="U236">
            <v>22316</v>
          </cell>
          <cell r="V236">
            <v>0</v>
          </cell>
          <cell r="X236">
            <v>22312</v>
          </cell>
          <cell r="Y236">
            <v>-1327197.3999999999</v>
          </cell>
          <cell r="AA236">
            <v>22226</v>
          </cell>
          <cell r="AB236">
            <v>-861.8</v>
          </cell>
          <cell r="AD236">
            <v>22226</v>
          </cell>
          <cell r="AE236">
            <v>-1571.13</v>
          </cell>
          <cell r="AG236">
            <v>22226</v>
          </cell>
          <cell r="AH236">
            <v>-1225.55</v>
          </cell>
          <cell r="AJ236">
            <v>22226</v>
          </cell>
          <cell r="AK236">
            <v>-609.14</v>
          </cell>
          <cell r="AM236">
            <v>22226</v>
          </cell>
          <cell r="AN236">
            <v>-1272.2</v>
          </cell>
        </row>
        <row r="237">
          <cell r="L237">
            <v>22410</v>
          </cell>
          <cell r="M237">
            <v>1468.69</v>
          </cell>
          <cell r="O237">
            <v>22333</v>
          </cell>
          <cell r="P237">
            <v>-843424.14</v>
          </cell>
          <cell r="R237">
            <v>22327</v>
          </cell>
          <cell r="S237">
            <v>0</v>
          </cell>
          <cell r="U237">
            <v>22319</v>
          </cell>
          <cell r="V237">
            <v>-658.6</v>
          </cell>
          <cell r="X237">
            <v>22315</v>
          </cell>
          <cell r="Y237">
            <v>-25521.200000000001</v>
          </cell>
          <cell r="AA237">
            <v>22200</v>
          </cell>
          <cell r="AB237">
            <v>-7285086.0700000003</v>
          </cell>
          <cell r="AD237">
            <v>22200</v>
          </cell>
          <cell r="AE237">
            <v>-7246588.4000000004</v>
          </cell>
          <cell r="AG237">
            <v>22200</v>
          </cell>
          <cell r="AH237">
            <v>-7735140.2400000002</v>
          </cell>
          <cell r="AJ237">
            <v>22200</v>
          </cell>
          <cell r="AK237">
            <v>-8459783.6500000004</v>
          </cell>
          <cell r="AM237">
            <v>22200</v>
          </cell>
          <cell r="AN237">
            <v>-8794348.1099999994</v>
          </cell>
        </row>
        <row r="238">
          <cell r="L238">
            <v>22411</v>
          </cell>
          <cell r="M238">
            <v>-8686.57</v>
          </cell>
          <cell r="O238">
            <v>22337</v>
          </cell>
          <cell r="P238">
            <v>-30506.11</v>
          </cell>
          <cell r="R238">
            <v>22328</v>
          </cell>
          <cell r="S238">
            <v>-15074.12</v>
          </cell>
          <cell r="U238">
            <v>22320</v>
          </cell>
          <cell r="V238">
            <v>-12184.07</v>
          </cell>
          <cell r="X238">
            <v>22316</v>
          </cell>
          <cell r="Y238">
            <v>0</v>
          </cell>
          <cell r="AA238">
            <v>22310</v>
          </cell>
          <cell r="AB238">
            <v>-1103576.19</v>
          </cell>
          <cell r="AD238">
            <v>22310</v>
          </cell>
          <cell r="AE238">
            <v>-2482077.31</v>
          </cell>
          <cell r="AG238">
            <v>22310</v>
          </cell>
          <cell r="AH238">
            <v>-3064952.49</v>
          </cell>
          <cell r="AJ238">
            <v>22310</v>
          </cell>
          <cell r="AK238">
            <v>-901269.57</v>
          </cell>
          <cell r="AM238">
            <v>22310</v>
          </cell>
          <cell r="AN238">
            <v>-2859497.37</v>
          </cell>
        </row>
        <row r="239">
          <cell r="L239">
            <v>22412</v>
          </cell>
          <cell r="M239">
            <v>3292.07</v>
          </cell>
          <cell r="O239">
            <v>22338</v>
          </cell>
          <cell r="P239">
            <v>-155430</v>
          </cell>
          <cell r="R239">
            <v>22329</v>
          </cell>
          <cell r="S239">
            <v>-9638464.4000000004</v>
          </cell>
          <cell r="U239">
            <v>22321</v>
          </cell>
          <cell r="V239">
            <v>-86207.6</v>
          </cell>
          <cell r="X239">
            <v>22319</v>
          </cell>
          <cell r="Y239">
            <v>-11105.23</v>
          </cell>
          <cell r="AA239">
            <v>22311</v>
          </cell>
          <cell r="AB239">
            <v>-759939.51</v>
          </cell>
          <cell r="AD239">
            <v>22311</v>
          </cell>
          <cell r="AE239">
            <v>-575758.93999999994</v>
          </cell>
          <cell r="AG239">
            <v>22311</v>
          </cell>
          <cell r="AH239">
            <v>-691748.56</v>
          </cell>
          <cell r="AJ239">
            <v>22311</v>
          </cell>
          <cell r="AK239">
            <v>-257260.92</v>
          </cell>
          <cell r="AM239">
            <v>22311</v>
          </cell>
          <cell r="AN239">
            <v>-475975.06</v>
          </cell>
        </row>
        <row r="240">
          <cell r="L240">
            <v>22413</v>
          </cell>
          <cell r="M240">
            <v>-1326641.1599999999</v>
          </cell>
          <cell r="O240">
            <v>22346</v>
          </cell>
          <cell r="P240">
            <v>-40.9</v>
          </cell>
          <cell r="R240">
            <v>22333</v>
          </cell>
          <cell r="S240">
            <v>-1148049.0900000001</v>
          </cell>
          <cell r="U240">
            <v>22322</v>
          </cell>
          <cell r="V240">
            <v>-3906.58</v>
          </cell>
          <cell r="X240">
            <v>22320</v>
          </cell>
          <cell r="Y240">
            <v>-36935.26</v>
          </cell>
          <cell r="AA240">
            <v>22312</v>
          </cell>
          <cell r="AB240">
            <v>-95696.23</v>
          </cell>
          <cell r="AD240">
            <v>22312</v>
          </cell>
          <cell r="AE240">
            <v>-2741688.21</v>
          </cell>
          <cell r="AG240">
            <v>22312</v>
          </cell>
          <cell r="AH240">
            <v>-1809716.8</v>
          </cell>
          <cell r="AJ240">
            <v>22312</v>
          </cell>
          <cell r="AK240">
            <v>-108686.17</v>
          </cell>
          <cell r="AM240">
            <v>22312</v>
          </cell>
          <cell r="AN240">
            <v>-1878755.63</v>
          </cell>
        </row>
        <row r="241">
          <cell r="L241">
            <v>22415</v>
          </cell>
          <cell r="M241">
            <v>1326641.1599999999</v>
          </cell>
          <cell r="O241">
            <v>22355</v>
          </cell>
          <cell r="P241">
            <v>-2466380.13</v>
          </cell>
          <cell r="R241">
            <v>22337</v>
          </cell>
          <cell r="S241">
            <v>-54012.6</v>
          </cell>
          <cell r="U241">
            <v>22323</v>
          </cell>
          <cell r="V241">
            <v>0</v>
          </cell>
          <cell r="X241">
            <v>22321</v>
          </cell>
          <cell r="Y241">
            <v>-88819.49</v>
          </cell>
          <cell r="AA241">
            <v>22315</v>
          </cell>
          <cell r="AB241">
            <v>-51197.24</v>
          </cell>
          <cell r="AD241">
            <v>22315</v>
          </cell>
          <cell r="AE241">
            <v>-75890.78</v>
          </cell>
          <cell r="AG241">
            <v>22315</v>
          </cell>
          <cell r="AH241">
            <v>-49393.51</v>
          </cell>
          <cell r="AJ241">
            <v>22315</v>
          </cell>
          <cell r="AK241">
            <v>-49685.96</v>
          </cell>
          <cell r="AM241">
            <v>22315</v>
          </cell>
          <cell r="AN241">
            <v>-50346.31</v>
          </cell>
        </row>
        <row r="242">
          <cell r="L242">
            <v>22416</v>
          </cell>
          <cell r="M242">
            <v>-29745.43</v>
          </cell>
          <cell r="O242">
            <v>22356</v>
          </cell>
          <cell r="P242">
            <v>-23409.62</v>
          </cell>
          <cell r="R242">
            <v>22338</v>
          </cell>
          <cell r="S242">
            <v>-133428</v>
          </cell>
          <cell r="U242">
            <v>22326</v>
          </cell>
          <cell r="V242">
            <v>-6030281.5300000003</v>
          </cell>
          <cell r="X242">
            <v>22322</v>
          </cell>
          <cell r="Y242">
            <v>-2159.1999999999998</v>
          </cell>
          <cell r="AA242">
            <v>22316</v>
          </cell>
          <cell r="AB242">
            <v>0</v>
          </cell>
          <cell r="AD242">
            <v>22316</v>
          </cell>
          <cell r="AE242">
            <v>0</v>
          </cell>
          <cell r="AG242">
            <v>22316</v>
          </cell>
          <cell r="AH242">
            <v>0</v>
          </cell>
          <cell r="AJ242">
            <v>22316</v>
          </cell>
          <cell r="AK242">
            <v>0</v>
          </cell>
          <cell r="AM242">
            <v>22316</v>
          </cell>
          <cell r="AN242">
            <v>0</v>
          </cell>
        </row>
        <row r="243">
          <cell r="L243">
            <v>22417</v>
          </cell>
          <cell r="M243">
            <v>-195206.53</v>
          </cell>
          <cell r="O243">
            <v>22361</v>
          </cell>
          <cell r="P243">
            <v>-17232.91</v>
          </cell>
          <cell r="R243">
            <v>22346</v>
          </cell>
          <cell r="S243">
            <v>-40.9</v>
          </cell>
          <cell r="U243">
            <v>22327</v>
          </cell>
          <cell r="V243">
            <v>0</v>
          </cell>
          <cell r="X243">
            <v>22323</v>
          </cell>
          <cell r="Y243">
            <v>0</v>
          </cell>
          <cell r="AA243">
            <v>22319</v>
          </cell>
          <cell r="AB243">
            <v>-28436.75</v>
          </cell>
          <cell r="AD243">
            <v>22319</v>
          </cell>
          <cell r="AE243">
            <v>-47275.78</v>
          </cell>
          <cell r="AG243">
            <v>22319</v>
          </cell>
          <cell r="AH243">
            <v>27873.38</v>
          </cell>
          <cell r="AJ243">
            <v>22319</v>
          </cell>
          <cell r="AK243">
            <v>-2790.73</v>
          </cell>
          <cell r="AM243">
            <v>22319</v>
          </cell>
          <cell r="AN243">
            <v>-17315.54</v>
          </cell>
        </row>
        <row r="244">
          <cell r="L244">
            <v>22418</v>
          </cell>
          <cell r="M244">
            <v>-104904.9</v>
          </cell>
          <cell r="O244">
            <v>22300</v>
          </cell>
          <cell r="P244">
            <v>-18652562.449999999</v>
          </cell>
          <cell r="R244">
            <v>22355</v>
          </cell>
          <cell r="S244">
            <v>-1022894.31</v>
          </cell>
          <cell r="U244">
            <v>22328</v>
          </cell>
          <cell r="V244">
            <v>-1233.55</v>
          </cell>
          <cell r="X244">
            <v>22326</v>
          </cell>
          <cell r="Y244">
            <v>-6068782.5700000003</v>
          </cell>
          <cell r="AA244">
            <v>22320</v>
          </cell>
          <cell r="AB244">
            <v>-77103.899999999994</v>
          </cell>
          <cell r="AD244">
            <v>22320</v>
          </cell>
          <cell r="AE244">
            <v>-37548.79</v>
          </cell>
          <cell r="AG244">
            <v>22320</v>
          </cell>
          <cell r="AH244">
            <v>-40347.1</v>
          </cell>
          <cell r="AJ244">
            <v>22320</v>
          </cell>
          <cell r="AK244">
            <v>-40292.339999999997</v>
          </cell>
          <cell r="AM244">
            <v>22320</v>
          </cell>
          <cell r="AN244">
            <v>-36652.35</v>
          </cell>
        </row>
        <row r="245">
          <cell r="L245">
            <v>22400</v>
          </cell>
          <cell r="M245">
            <v>-333782.67</v>
          </cell>
          <cell r="O245">
            <v>22410</v>
          </cell>
          <cell r="P245">
            <v>1468.69</v>
          </cell>
          <cell r="R245">
            <v>22356</v>
          </cell>
          <cell r="S245">
            <v>22875.48</v>
          </cell>
          <cell r="U245">
            <v>22329</v>
          </cell>
          <cell r="V245">
            <v>-70288.06</v>
          </cell>
          <cell r="X245">
            <v>22327</v>
          </cell>
          <cell r="Y245">
            <v>0</v>
          </cell>
          <cell r="AA245">
            <v>22321</v>
          </cell>
          <cell r="AB245">
            <v>-89930.8</v>
          </cell>
          <cell r="AD245">
            <v>22321</v>
          </cell>
          <cell r="AE245">
            <v>-91104.3</v>
          </cell>
          <cell r="AG245">
            <v>22321</v>
          </cell>
          <cell r="AH245">
            <v>-94279.19</v>
          </cell>
          <cell r="AJ245">
            <v>22321</v>
          </cell>
          <cell r="AK245">
            <v>-97529.4</v>
          </cell>
          <cell r="AM245">
            <v>22321</v>
          </cell>
          <cell r="AN245">
            <v>-100517.23</v>
          </cell>
        </row>
        <row r="246">
          <cell r="L246">
            <v>23012</v>
          </cell>
          <cell r="M246">
            <v>-3017075.4</v>
          </cell>
          <cell r="O246">
            <v>22411</v>
          </cell>
          <cell r="P246">
            <v>28109.3</v>
          </cell>
          <cell r="R246">
            <v>22361</v>
          </cell>
          <cell r="S246">
            <v>-18192.689999999999</v>
          </cell>
          <cell r="U246">
            <v>22333</v>
          </cell>
          <cell r="V246">
            <v>-702664.97</v>
          </cell>
          <cell r="X246">
            <v>22328</v>
          </cell>
          <cell r="Y246">
            <v>-1088.8599999999999</v>
          </cell>
          <cell r="AA246">
            <v>22322</v>
          </cell>
          <cell r="AB246">
            <v>-1085.1099999999999</v>
          </cell>
          <cell r="AD246">
            <v>22322</v>
          </cell>
          <cell r="AE246">
            <v>-1905.92</v>
          </cell>
          <cell r="AG246">
            <v>22322</v>
          </cell>
          <cell r="AH246">
            <v>-1375.51</v>
          </cell>
          <cell r="AJ246">
            <v>22322</v>
          </cell>
          <cell r="AK246">
            <v>-0.31</v>
          </cell>
          <cell r="AM246">
            <v>22322</v>
          </cell>
          <cell r="AN246">
            <v>0</v>
          </cell>
        </row>
        <row r="247">
          <cell r="L247">
            <v>23013</v>
          </cell>
          <cell r="M247">
            <v>-20000000</v>
          </cell>
          <cell r="O247">
            <v>22412</v>
          </cell>
          <cell r="P247">
            <v>0</v>
          </cell>
          <cell r="R247">
            <v>22300</v>
          </cell>
          <cell r="S247">
            <v>-20011493.390000001</v>
          </cell>
          <cell r="U247">
            <v>22337</v>
          </cell>
          <cell r="V247">
            <v>-20226.63</v>
          </cell>
          <cell r="X247">
            <v>22329</v>
          </cell>
          <cell r="Y247">
            <v>-70445.87</v>
          </cell>
          <cell r="AA247">
            <v>22323</v>
          </cell>
          <cell r="AB247">
            <v>0</v>
          </cell>
          <cell r="AD247">
            <v>22323</v>
          </cell>
          <cell r="AE247">
            <v>0</v>
          </cell>
          <cell r="AG247">
            <v>22323</v>
          </cell>
          <cell r="AH247">
            <v>0</v>
          </cell>
          <cell r="AJ247">
            <v>22323</v>
          </cell>
          <cell r="AK247">
            <v>0</v>
          </cell>
          <cell r="AM247">
            <v>22323</v>
          </cell>
          <cell r="AN247">
            <v>0</v>
          </cell>
        </row>
        <row r="248">
          <cell r="L248">
            <v>23014</v>
          </cell>
          <cell r="M248">
            <v>-7786291.0499999998</v>
          </cell>
          <cell r="O248">
            <v>22413</v>
          </cell>
          <cell r="P248">
            <v>-2380222.58</v>
          </cell>
          <cell r="R248">
            <v>22410</v>
          </cell>
          <cell r="S248">
            <v>1468.69</v>
          </cell>
          <cell r="U248">
            <v>22338</v>
          </cell>
          <cell r="V248">
            <v>-224851</v>
          </cell>
          <cell r="X248">
            <v>22333</v>
          </cell>
          <cell r="Y248">
            <v>-1020960.9</v>
          </cell>
          <cell r="AA248">
            <v>22326</v>
          </cell>
          <cell r="AB248">
            <v>-6198037.8399999999</v>
          </cell>
          <cell r="AD248">
            <v>22326</v>
          </cell>
          <cell r="AE248">
            <v>-6647952.6500000004</v>
          </cell>
          <cell r="AG248">
            <v>22326</v>
          </cell>
          <cell r="AH248">
            <v>-6744353.2999999998</v>
          </cell>
          <cell r="AJ248">
            <v>22326</v>
          </cell>
          <cell r="AK248">
            <v>-8594643.2300000004</v>
          </cell>
          <cell r="AM248">
            <v>22326</v>
          </cell>
          <cell r="AN248">
            <v>-7960470.6299999999</v>
          </cell>
        </row>
        <row r="249">
          <cell r="L249">
            <v>23000</v>
          </cell>
          <cell r="M249">
            <v>-30803366.449999999</v>
          </cell>
          <cell r="O249">
            <v>22415</v>
          </cell>
          <cell r="P249">
            <v>2380222.58</v>
          </cell>
          <cell r="R249">
            <v>22411</v>
          </cell>
          <cell r="S249">
            <v>32675.24</v>
          </cell>
          <cell r="U249">
            <v>22346</v>
          </cell>
          <cell r="V249">
            <v>0</v>
          </cell>
          <cell r="X249">
            <v>22337</v>
          </cell>
          <cell r="Y249">
            <v>-22707.22</v>
          </cell>
          <cell r="AA249">
            <v>22327</v>
          </cell>
          <cell r="AB249">
            <v>0</v>
          </cell>
          <cell r="AD249">
            <v>22327</v>
          </cell>
          <cell r="AE249">
            <v>0</v>
          </cell>
          <cell r="AG249">
            <v>22327</v>
          </cell>
          <cell r="AH249">
            <v>0</v>
          </cell>
          <cell r="AJ249">
            <v>22327</v>
          </cell>
          <cell r="AK249">
            <v>0</v>
          </cell>
          <cell r="AM249">
            <v>22327</v>
          </cell>
          <cell r="AN249">
            <v>0</v>
          </cell>
        </row>
        <row r="250">
          <cell r="L250">
            <v>24024</v>
          </cell>
          <cell r="M250">
            <v>-641669.28</v>
          </cell>
          <cell r="O250">
            <v>22416</v>
          </cell>
          <cell r="P250">
            <v>-29745.43</v>
          </cell>
          <cell r="R250">
            <v>22412</v>
          </cell>
          <cell r="S250">
            <v>0</v>
          </cell>
          <cell r="U250">
            <v>22355</v>
          </cell>
          <cell r="V250">
            <v>-2389745.5</v>
          </cell>
          <cell r="X250">
            <v>22338</v>
          </cell>
          <cell r="Y250">
            <v>-289222</v>
          </cell>
          <cell r="AA250">
            <v>22328</v>
          </cell>
          <cell r="AB250">
            <v>-4427.32</v>
          </cell>
          <cell r="AD250">
            <v>22328</v>
          </cell>
          <cell r="AE250">
            <v>-3789.62</v>
          </cell>
          <cell r="AG250">
            <v>22328</v>
          </cell>
          <cell r="AH250">
            <v>87</v>
          </cell>
          <cell r="AJ250">
            <v>22328</v>
          </cell>
          <cell r="AK250">
            <v>4032</v>
          </cell>
          <cell r="AM250">
            <v>22328</v>
          </cell>
          <cell r="AN250">
            <v>4332</v>
          </cell>
        </row>
        <row r="251">
          <cell r="L251">
            <v>24000</v>
          </cell>
          <cell r="M251">
            <v>-641669.28</v>
          </cell>
          <cell r="O251">
            <v>22417</v>
          </cell>
          <cell r="P251">
            <v>12469.86</v>
          </cell>
          <cell r="R251">
            <v>22413</v>
          </cell>
          <cell r="S251">
            <v>-2461278.6</v>
          </cell>
          <cell r="U251">
            <v>22356</v>
          </cell>
          <cell r="V251">
            <v>0</v>
          </cell>
          <cell r="X251">
            <v>22346</v>
          </cell>
          <cell r="Y251">
            <v>0</v>
          </cell>
          <cell r="AA251">
            <v>22329</v>
          </cell>
          <cell r="AB251">
            <v>-2677497.14</v>
          </cell>
          <cell r="AD251">
            <v>22329</v>
          </cell>
          <cell r="AE251">
            <v>-66226.86</v>
          </cell>
          <cell r="AG251">
            <v>22329</v>
          </cell>
          <cell r="AH251">
            <v>-68833.600000000006</v>
          </cell>
          <cell r="AJ251">
            <v>22329</v>
          </cell>
          <cell r="AK251">
            <v>-4006271.75</v>
          </cell>
          <cell r="AM251">
            <v>22329</v>
          </cell>
          <cell r="AN251">
            <v>-65080.32</v>
          </cell>
        </row>
        <row r="252">
          <cell r="L252">
            <v>29016</v>
          </cell>
          <cell r="M252">
            <v>-4875488.18</v>
          </cell>
          <cell r="O252">
            <v>22418</v>
          </cell>
          <cell r="P252">
            <v>-103007.49</v>
          </cell>
          <cell r="R252">
            <v>22415</v>
          </cell>
          <cell r="S252">
            <v>2461278.6</v>
          </cell>
          <cell r="U252">
            <v>22361</v>
          </cell>
          <cell r="V252">
            <v>-18359.18</v>
          </cell>
          <cell r="X252">
            <v>22355</v>
          </cell>
          <cell r="Y252">
            <v>-3078573</v>
          </cell>
          <cell r="AA252">
            <v>22333</v>
          </cell>
          <cell r="AB252">
            <v>0</v>
          </cell>
          <cell r="AD252">
            <v>22333</v>
          </cell>
          <cell r="AE252">
            <v>0</v>
          </cell>
          <cell r="AG252">
            <v>22333</v>
          </cell>
          <cell r="AH252">
            <v>0</v>
          </cell>
          <cell r="AJ252">
            <v>22333</v>
          </cell>
          <cell r="AK252">
            <v>-0.05</v>
          </cell>
          <cell r="AM252">
            <v>22333</v>
          </cell>
          <cell r="AN252">
            <v>0</v>
          </cell>
        </row>
        <row r="253">
          <cell r="L253">
            <v>29017</v>
          </cell>
          <cell r="M253">
            <v>-3847916.8</v>
          </cell>
          <cell r="O253">
            <v>22400</v>
          </cell>
          <cell r="P253">
            <v>-90705.07</v>
          </cell>
          <cell r="R253">
            <v>22416</v>
          </cell>
          <cell r="S253">
            <v>-38535.99</v>
          </cell>
          <cell r="U253">
            <v>22300</v>
          </cell>
          <cell r="V253">
            <v>-15315854.960000001</v>
          </cell>
          <cell r="X253">
            <v>22356</v>
          </cell>
          <cell r="Y253">
            <v>0</v>
          </cell>
          <cell r="AA253">
            <v>22337</v>
          </cell>
          <cell r="AB253">
            <v>-19281.78</v>
          </cell>
          <cell r="AD253">
            <v>22337</v>
          </cell>
          <cell r="AE253">
            <v>-9164.99</v>
          </cell>
          <cell r="AG253">
            <v>22337</v>
          </cell>
          <cell r="AH253">
            <v>3131.34</v>
          </cell>
          <cell r="AJ253">
            <v>22337</v>
          </cell>
          <cell r="AK253">
            <v>2914.99</v>
          </cell>
          <cell r="AM253">
            <v>22337</v>
          </cell>
          <cell r="AN253">
            <v>19515.71</v>
          </cell>
        </row>
        <row r="254">
          <cell r="L254">
            <v>29000</v>
          </cell>
          <cell r="M254">
            <v>-8723404.9800000004</v>
          </cell>
          <cell r="O254">
            <v>23010</v>
          </cell>
          <cell r="P254">
            <v>-8366817.3899999997</v>
          </cell>
          <cell r="R254">
            <v>22417</v>
          </cell>
          <cell r="S254">
            <v>158349.68</v>
          </cell>
          <cell r="U254">
            <v>22410</v>
          </cell>
          <cell r="V254">
            <v>1468.69</v>
          </cell>
          <cell r="X254">
            <v>22361</v>
          </cell>
          <cell r="Y254">
            <v>5700.21</v>
          </cell>
          <cell r="AA254">
            <v>22338</v>
          </cell>
          <cell r="AB254">
            <v>-356528</v>
          </cell>
          <cell r="AD254">
            <v>22338</v>
          </cell>
          <cell r="AE254">
            <v>-206616</v>
          </cell>
          <cell r="AG254">
            <v>22338</v>
          </cell>
          <cell r="AH254">
            <v>-216717</v>
          </cell>
          <cell r="AJ254">
            <v>22338</v>
          </cell>
          <cell r="AK254">
            <v>-182154</v>
          </cell>
          <cell r="AM254">
            <v>22338</v>
          </cell>
          <cell r="AN254">
            <v>0</v>
          </cell>
        </row>
        <row r="255">
          <cell r="L255">
            <v>31010</v>
          </cell>
          <cell r="M255">
            <v>-52188221.259999998</v>
          </cell>
          <cell r="O255">
            <v>23012</v>
          </cell>
          <cell r="P255">
            <v>-3017075.4</v>
          </cell>
          <cell r="R255">
            <v>22418</v>
          </cell>
          <cell r="S255">
            <v>-186.54</v>
          </cell>
          <cell r="U255">
            <v>22411</v>
          </cell>
          <cell r="V255">
            <v>-53067.79</v>
          </cell>
          <cell r="X255">
            <v>22300</v>
          </cell>
          <cell r="Y255">
            <v>-15339424.16</v>
          </cell>
          <cell r="AA255">
            <v>22346</v>
          </cell>
          <cell r="AB255">
            <v>0</v>
          </cell>
          <cell r="AD255">
            <v>22346</v>
          </cell>
          <cell r="AE255">
            <v>0</v>
          </cell>
          <cell r="AG255">
            <v>22346</v>
          </cell>
          <cell r="AH255">
            <v>0</v>
          </cell>
          <cell r="AJ255">
            <v>22346</v>
          </cell>
          <cell r="AK255">
            <v>0</v>
          </cell>
          <cell r="AM255">
            <v>22346</v>
          </cell>
          <cell r="AN255">
            <v>-758.54</v>
          </cell>
        </row>
        <row r="256">
          <cell r="L256">
            <v>31015</v>
          </cell>
          <cell r="M256">
            <v>-583704.22</v>
          </cell>
          <cell r="O256">
            <v>23013</v>
          </cell>
          <cell r="P256">
            <v>-20000000</v>
          </cell>
          <cell r="R256">
            <v>22400</v>
          </cell>
          <cell r="S256">
            <v>153771.07999999999</v>
          </cell>
          <cell r="U256">
            <v>22412</v>
          </cell>
          <cell r="V256">
            <v>0</v>
          </cell>
          <cell r="X256">
            <v>22410</v>
          </cell>
          <cell r="Y256">
            <v>1468.69</v>
          </cell>
          <cell r="AA256">
            <v>22355</v>
          </cell>
          <cell r="AB256">
            <v>-1900824.14</v>
          </cell>
          <cell r="AD256">
            <v>22355</v>
          </cell>
          <cell r="AE256">
            <v>-2652275.88</v>
          </cell>
          <cell r="AG256">
            <v>22355</v>
          </cell>
          <cell r="AH256">
            <v>-3294140.6</v>
          </cell>
          <cell r="AJ256">
            <v>22355</v>
          </cell>
          <cell r="AK256">
            <v>-3476389.39</v>
          </cell>
          <cell r="AM256">
            <v>22355</v>
          </cell>
          <cell r="AN256">
            <v>-3256754.45</v>
          </cell>
        </row>
        <row r="257">
          <cell r="L257">
            <v>31000</v>
          </cell>
          <cell r="M257">
            <v>-52771925.479999997</v>
          </cell>
          <cell r="O257">
            <v>23014</v>
          </cell>
          <cell r="P257">
            <v>-955384.01</v>
          </cell>
          <cell r="R257">
            <v>23010</v>
          </cell>
          <cell r="S257">
            <v>-3519549.07</v>
          </cell>
          <cell r="U257">
            <v>22413</v>
          </cell>
          <cell r="V257">
            <v>-3125826.99</v>
          </cell>
          <cell r="X257">
            <v>22411</v>
          </cell>
          <cell r="Y257">
            <v>-27179.17</v>
          </cell>
          <cell r="AA257">
            <v>22356</v>
          </cell>
          <cell r="AB257">
            <v>0</v>
          </cell>
          <cell r="AD257">
            <v>22356</v>
          </cell>
          <cell r="AE257">
            <v>0</v>
          </cell>
          <cell r="AG257">
            <v>22356</v>
          </cell>
          <cell r="AH257">
            <v>0</v>
          </cell>
          <cell r="AJ257">
            <v>22356</v>
          </cell>
          <cell r="AK257">
            <v>0</v>
          </cell>
          <cell r="AM257">
            <v>22356</v>
          </cell>
          <cell r="AN257">
            <v>0</v>
          </cell>
        </row>
        <row r="258">
          <cell r="L258">
            <v>31210</v>
          </cell>
          <cell r="M258">
            <v>1691033.22</v>
          </cell>
          <cell r="O258">
            <v>23000</v>
          </cell>
          <cell r="P258">
            <v>-32339276.800000001</v>
          </cell>
          <cell r="R258">
            <v>23012</v>
          </cell>
          <cell r="S258">
            <v>-2986738.28</v>
          </cell>
          <cell r="U258">
            <v>22415</v>
          </cell>
          <cell r="V258">
            <v>3125826.99</v>
          </cell>
          <cell r="X258">
            <v>22412</v>
          </cell>
          <cell r="Y258">
            <v>0</v>
          </cell>
          <cell r="AA258">
            <v>22361</v>
          </cell>
          <cell r="AB258">
            <v>5700.21</v>
          </cell>
          <cell r="AD258">
            <v>22361</v>
          </cell>
          <cell r="AE258">
            <v>5700.21</v>
          </cell>
          <cell r="AG258">
            <v>22361</v>
          </cell>
          <cell r="AH258">
            <v>0</v>
          </cell>
          <cell r="AJ258">
            <v>22360</v>
          </cell>
          <cell r="AK258">
            <v>-257400.67</v>
          </cell>
          <cell r="AM258">
            <v>22360</v>
          </cell>
          <cell r="AN258">
            <v>-257400.67</v>
          </cell>
        </row>
        <row r="259">
          <cell r="L259">
            <v>31215</v>
          </cell>
          <cell r="M259">
            <v>34579.94</v>
          </cell>
          <cell r="O259">
            <v>24024</v>
          </cell>
          <cell r="P259">
            <v>-729129.72</v>
          </cell>
          <cell r="R259">
            <v>23013</v>
          </cell>
          <cell r="S259">
            <v>-20000000</v>
          </cell>
          <cell r="U259">
            <v>22416</v>
          </cell>
          <cell r="V259">
            <v>-38535.99</v>
          </cell>
          <cell r="X259">
            <v>22413</v>
          </cell>
          <cell r="Y259">
            <v>-3806923.42</v>
          </cell>
          <cell r="AA259">
            <v>22300</v>
          </cell>
          <cell r="AB259">
            <v>-14528119.220000001</v>
          </cell>
          <cell r="AD259">
            <v>22300</v>
          </cell>
          <cell r="AE259">
            <v>-15633575.82</v>
          </cell>
          <cell r="AG259">
            <v>22300</v>
          </cell>
          <cell r="AH259">
            <v>-16044765.939999999</v>
          </cell>
          <cell r="AJ259">
            <v>22361</v>
          </cell>
          <cell r="AK259">
            <v>0</v>
          </cell>
          <cell r="AM259">
            <v>22361</v>
          </cell>
          <cell r="AN259">
            <v>0</v>
          </cell>
        </row>
        <row r="260">
          <cell r="L260">
            <v>31200</v>
          </cell>
          <cell r="M260">
            <v>1725613.16</v>
          </cell>
          <cell r="O260">
            <v>24000</v>
          </cell>
          <cell r="P260">
            <v>-729129.72</v>
          </cell>
          <cell r="R260">
            <v>23014</v>
          </cell>
          <cell r="S260">
            <v>-1028530.4</v>
          </cell>
          <cell r="U260">
            <v>22417</v>
          </cell>
          <cell r="V260">
            <v>404600.28</v>
          </cell>
          <cell r="X260">
            <v>22415</v>
          </cell>
          <cell r="Y260">
            <v>3806923.42</v>
          </cell>
          <cell r="AA260">
            <v>22410</v>
          </cell>
          <cell r="AB260">
            <v>1468.69</v>
          </cell>
          <cell r="AD260">
            <v>22410</v>
          </cell>
          <cell r="AE260">
            <v>1468.69</v>
          </cell>
          <cell r="AG260">
            <v>22410</v>
          </cell>
          <cell r="AH260">
            <v>2937.38</v>
          </cell>
          <cell r="AJ260">
            <v>22300</v>
          </cell>
          <cell r="AK260">
            <v>-17967427.5</v>
          </cell>
          <cell r="AM260">
            <v>22300</v>
          </cell>
          <cell r="AN260">
            <v>-16935676.390000001</v>
          </cell>
        </row>
        <row r="261">
          <cell r="L261">
            <v>32010</v>
          </cell>
          <cell r="M261">
            <v>-835.41</v>
          </cell>
          <cell r="O261">
            <v>29016</v>
          </cell>
          <cell r="P261">
            <v>-4116983.33</v>
          </cell>
          <cell r="R261">
            <v>23000</v>
          </cell>
          <cell r="S261">
            <v>-27534817.75</v>
          </cell>
          <cell r="U261">
            <v>22418</v>
          </cell>
          <cell r="V261">
            <v>-42078.46</v>
          </cell>
          <cell r="X261">
            <v>22416</v>
          </cell>
          <cell r="Y261">
            <v>-38535.99</v>
          </cell>
          <cell r="AA261">
            <v>22411</v>
          </cell>
          <cell r="AB261">
            <v>-71895.039999999994</v>
          </cell>
          <cell r="AD261">
            <v>22411</v>
          </cell>
          <cell r="AE261">
            <v>868266.25</v>
          </cell>
          <cell r="AG261">
            <v>22411</v>
          </cell>
          <cell r="AH261">
            <v>-166715.15</v>
          </cell>
          <cell r="AJ261">
            <v>22410</v>
          </cell>
          <cell r="AK261">
            <v>2937.38</v>
          </cell>
          <cell r="AM261">
            <v>22410</v>
          </cell>
          <cell r="AN261">
            <v>2937.38</v>
          </cell>
        </row>
        <row r="262">
          <cell r="L262">
            <v>32000</v>
          </cell>
          <cell r="M262">
            <v>-835.41</v>
          </cell>
          <cell r="O262">
            <v>29017</v>
          </cell>
          <cell r="P262">
            <v>-1162560</v>
          </cell>
          <cell r="R262">
            <v>24024</v>
          </cell>
          <cell r="S262">
            <v>-1003390.97</v>
          </cell>
          <cell r="U262">
            <v>22400</v>
          </cell>
          <cell r="V262">
            <v>272386.73</v>
          </cell>
          <cell r="X262">
            <v>22417</v>
          </cell>
          <cell r="Y262">
            <v>246835.1</v>
          </cell>
          <cell r="AA262">
            <v>22412</v>
          </cell>
          <cell r="AB262">
            <v>0</v>
          </cell>
          <cell r="AD262">
            <v>22412</v>
          </cell>
          <cell r="AE262">
            <v>-0.01</v>
          </cell>
          <cell r="AG262">
            <v>22412</v>
          </cell>
          <cell r="AH262">
            <v>0</v>
          </cell>
          <cell r="AJ262">
            <v>22411</v>
          </cell>
          <cell r="AK262">
            <v>57547.09</v>
          </cell>
          <cell r="AM262">
            <v>22411</v>
          </cell>
          <cell r="AN262">
            <v>73272.460000000006</v>
          </cell>
        </row>
        <row r="263">
          <cell r="L263">
            <v>39910</v>
          </cell>
          <cell r="M263">
            <v>51047147.729999997</v>
          </cell>
          <cell r="O263">
            <v>29000</v>
          </cell>
          <cell r="P263">
            <v>-5279543.33</v>
          </cell>
          <cell r="R263">
            <v>24000</v>
          </cell>
          <cell r="S263">
            <v>-1003390.97</v>
          </cell>
          <cell r="U263">
            <v>23010</v>
          </cell>
          <cell r="V263">
            <v>-11631676.02</v>
          </cell>
          <cell r="X263">
            <v>22418</v>
          </cell>
          <cell r="Y263">
            <v>-34637.61</v>
          </cell>
          <cell r="AA263">
            <v>22413</v>
          </cell>
          <cell r="AB263">
            <v>-4482322.33</v>
          </cell>
          <cell r="AD263">
            <v>22413</v>
          </cell>
          <cell r="AE263">
            <v>-9807162.8800000008</v>
          </cell>
          <cell r="AG263">
            <v>22413</v>
          </cell>
          <cell r="AH263">
            <v>-11352888.050000001</v>
          </cell>
          <cell r="AJ263">
            <v>22412</v>
          </cell>
          <cell r="AK263">
            <v>684.57</v>
          </cell>
          <cell r="AM263">
            <v>22412</v>
          </cell>
          <cell r="AN263">
            <v>0</v>
          </cell>
        </row>
        <row r="264">
          <cell r="L264">
            <v>39900</v>
          </cell>
          <cell r="M264">
            <v>51047147.729999997</v>
          </cell>
          <cell r="O264">
            <v>31010</v>
          </cell>
          <cell r="P264">
            <v>-103795915.81</v>
          </cell>
          <cell r="R264">
            <v>29016</v>
          </cell>
          <cell r="S264">
            <v>-4512362.2</v>
          </cell>
          <cell r="U264">
            <v>23012</v>
          </cell>
          <cell r="V264">
            <v>-2986738.28</v>
          </cell>
          <cell r="X264">
            <v>22400</v>
          </cell>
          <cell r="Y264">
            <v>147951.01999999999</v>
          </cell>
          <cell r="AA264">
            <v>22415</v>
          </cell>
          <cell r="AB264">
            <v>4482322.33</v>
          </cell>
          <cell r="AD264">
            <v>22415</v>
          </cell>
          <cell r="AE264">
            <v>9807162.8800000008</v>
          </cell>
          <cell r="AG264">
            <v>22415</v>
          </cell>
          <cell r="AH264">
            <v>11352888.050000001</v>
          </cell>
          <cell r="AJ264">
            <v>22413</v>
          </cell>
          <cell r="AK264">
            <v>-12313496.52</v>
          </cell>
          <cell r="AM264">
            <v>22413</v>
          </cell>
          <cell r="AN264">
            <v>-13104361.619999999</v>
          </cell>
        </row>
        <row r="265">
          <cell r="L265">
            <v>41010</v>
          </cell>
          <cell r="M265">
            <v>356473.58</v>
          </cell>
          <cell r="O265">
            <v>31015</v>
          </cell>
          <cell r="P265">
            <v>-1159251.68</v>
          </cell>
          <cell r="R265">
            <v>29017</v>
          </cell>
          <cell r="S265">
            <v>-1192352</v>
          </cell>
          <cell r="U265">
            <v>23013</v>
          </cell>
          <cell r="V265">
            <v>-20000000</v>
          </cell>
          <cell r="X265">
            <v>23010</v>
          </cell>
          <cell r="Y265">
            <v>-9937647.6400000006</v>
          </cell>
          <cell r="AA265">
            <v>22416</v>
          </cell>
          <cell r="AB265">
            <v>-38535.99</v>
          </cell>
          <cell r="AD265">
            <v>22416</v>
          </cell>
          <cell r="AE265">
            <v>-22991.49</v>
          </cell>
          <cell r="AG265">
            <v>22416</v>
          </cell>
          <cell r="AH265">
            <v>-22991.49</v>
          </cell>
          <cell r="AJ265">
            <v>22415</v>
          </cell>
          <cell r="AK265">
            <v>12313496.52</v>
          </cell>
          <cell r="AM265">
            <v>22415</v>
          </cell>
          <cell r="AN265">
            <v>13104361.619999999</v>
          </cell>
        </row>
        <row r="266">
          <cell r="L266">
            <v>41012</v>
          </cell>
          <cell r="M266">
            <v>63696.47</v>
          </cell>
          <cell r="O266">
            <v>31000</v>
          </cell>
          <cell r="P266">
            <v>-104955167.48999999</v>
          </cell>
          <cell r="R266">
            <v>29000</v>
          </cell>
          <cell r="S266">
            <v>-5704714.2000000002</v>
          </cell>
          <cell r="U266">
            <v>23014</v>
          </cell>
          <cell r="V266">
            <v>-1061774.8899999999</v>
          </cell>
          <cell r="X266">
            <v>23012</v>
          </cell>
          <cell r="Y266">
            <v>-1770836.65</v>
          </cell>
          <cell r="AA266">
            <v>22417</v>
          </cell>
          <cell r="AB266">
            <v>108558.47</v>
          </cell>
          <cell r="AD266">
            <v>22417</v>
          </cell>
          <cell r="AE266">
            <v>-75721.649999999994</v>
          </cell>
          <cell r="AG266">
            <v>22417</v>
          </cell>
          <cell r="AH266">
            <v>-191376.12</v>
          </cell>
          <cell r="AJ266">
            <v>22416</v>
          </cell>
          <cell r="AK266">
            <v>-22991.49</v>
          </cell>
          <cell r="AM266">
            <v>22416</v>
          </cell>
          <cell r="AN266">
            <v>-22991.49</v>
          </cell>
        </row>
        <row r="267">
          <cell r="L267">
            <v>41000</v>
          </cell>
          <cell r="M267">
            <v>420170.05</v>
          </cell>
          <cell r="O267">
            <v>31210</v>
          </cell>
          <cell r="P267">
            <v>3358108.7</v>
          </cell>
          <cell r="R267">
            <v>31010</v>
          </cell>
          <cell r="S267">
            <v>-164310401.63999999</v>
          </cell>
          <cell r="U267">
            <v>23000</v>
          </cell>
          <cell r="V267">
            <v>-35680189.189999998</v>
          </cell>
          <cell r="X267">
            <v>23013</v>
          </cell>
          <cell r="Y267">
            <v>-20000000</v>
          </cell>
          <cell r="AA267">
            <v>22418</v>
          </cell>
          <cell r="AB267">
            <v>-31521.21</v>
          </cell>
          <cell r="AD267">
            <v>22418</v>
          </cell>
          <cell r="AE267">
            <v>-57013.41</v>
          </cell>
          <cell r="AG267">
            <v>22418</v>
          </cell>
          <cell r="AH267">
            <v>-55189.81</v>
          </cell>
          <cell r="AJ267">
            <v>22417</v>
          </cell>
          <cell r="AK267">
            <v>-253043.64</v>
          </cell>
          <cell r="AM267">
            <v>22417</v>
          </cell>
          <cell r="AN267">
            <v>-198202.77</v>
          </cell>
        </row>
        <row r="268">
          <cell r="L268">
            <v>41110</v>
          </cell>
          <cell r="M268">
            <v>272512.28999999998</v>
          </cell>
          <cell r="O268">
            <v>31215</v>
          </cell>
          <cell r="P268">
            <v>34587.32</v>
          </cell>
          <cell r="R268">
            <v>31015</v>
          </cell>
          <cell r="S268">
            <v>-1808391.28</v>
          </cell>
          <cell r="U268">
            <v>24024</v>
          </cell>
          <cell r="V268">
            <v>-1003390.97</v>
          </cell>
          <cell r="X268">
            <v>23014</v>
          </cell>
          <cell r="Y268">
            <v>-2490253.4900000002</v>
          </cell>
          <cell r="AA268">
            <v>22400</v>
          </cell>
          <cell r="AB268">
            <v>-31925.08</v>
          </cell>
          <cell r="AD268">
            <v>22400</v>
          </cell>
          <cell r="AE268">
            <v>714008.38</v>
          </cell>
          <cell r="AG268">
            <v>22400</v>
          </cell>
          <cell r="AH268">
            <v>-433335.19</v>
          </cell>
          <cell r="AJ268">
            <v>22418</v>
          </cell>
          <cell r="AK268">
            <v>-45561.5</v>
          </cell>
          <cell r="AM268">
            <v>22418</v>
          </cell>
          <cell r="AN268">
            <v>-42089.24</v>
          </cell>
        </row>
        <row r="269">
          <cell r="L269">
            <v>41111</v>
          </cell>
          <cell r="M269">
            <v>147057.04</v>
          </cell>
          <cell r="O269">
            <v>31200</v>
          </cell>
          <cell r="P269">
            <v>3392696.02</v>
          </cell>
          <cell r="R269">
            <v>31000</v>
          </cell>
          <cell r="S269">
            <v>-166118792.91999999</v>
          </cell>
          <cell r="U269">
            <v>24000</v>
          </cell>
          <cell r="V269">
            <v>-1003390.97</v>
          </cell>
          <cell r="X269">
            <v>23000</v>
          </cell>
          <cell r="Y269">
            <v>-34198737.780000001</v>
          </cell>
          <cell r="AA269">
            <v>23010</v>
          </cell>
          <cell r="AB269">
            <v>-2234078.0499999998</v>
          </cell>
          <cell r="AD269">
            <v>23010</v>
          </cell>
          <cell r="AE269">
            <v>-6805533.7699999996</v>
          </cell>
          <cell r="AG269">
            <v>23010</v>
          </cell>
          <cell r="AH269">
            <v>-1511489.29</v>
          </cell>
          <cell r="AJ269">
            <v>22400</v>
          </cell>
          <cell r="AK269">
            <v>-260427.59</v>
          </cell>
          <cell r="AM269">
            <v>22400</v>
          </cell>
          <cell r="AN269">
            <v>-187073.66</v>
          </cell>
        </row>
        <row r="270">
          <cell r="L270">
            <v>41112</v>
          </cell>
          <cell r="M270">
            <v>233782.06</v>
          </cell>
          <cell r="O270">
            <v>32010</v>
          </cell>
          <cell r="P270">
            <v>-1430.27</v>
          </cell>
          <cell r="R270">
            <v>31210</v>
          </cell>
          <cell r="S270">
            <v>5467566.1699999999</v>
          </cell>
          <cell r="U270">
            <v>29016</v>
          </cell>
          <cell r="V270">
            <v>-3789978.29</v>
          </cell>
          <cell r="X270">
            <v>24018</v>
          </cell>
          <cell r="Y270">
            <v>0</v>
          </cell>
          <cell r="AA270">
            <v>23012</v>
          </cell>
          <cell r="AB270">
            <v>-6777735.7699999996</v>
          </cell>
          <cell r="AD270">
            <v>23012</v>
          </cell>
          <cell r="AE270">
            <v>-6813483.8600000003</v>
          </cell>
          <cell r="AG270">
            <v>23012</v>
          </cell>
          <cell r="AH270">
            <v>-6849231.9500000002</v>
          </cell>
          <cell r="AJ270">
            <v>23010</v>
          </cell>
          <cell r="AK270">
            <v>-10390546.109999999</v>
          </cell>
          <cell r="AM270">
            <v>23010</v>
          </cell>
          <cell r="AN270">
            <v>-10382443.07</v>
          </cell>
        </row>
        <row r="271">
          <cell r="L271">
            <v>41113</v>
          </cell>
          <cell r="M271">
            <v>-2750</v>
          </cell>
          <cell r="O271">
            <v>32000</v>
          </cell>
          <cell r="P271">
            <v>-1430.27</v>
          </cell>
          <cell r="R271">
            <v>31215</v>
          </cell>
          <cell r="S271">
            <v>56345.919999999998</v>
          </cell>
          <cell r="U271">
            <v>29017</v>
          </cell>
          <cell r="V271">
            <v>-2326374.3999999999</v>
          </cell>
          <cell r="X271">
            <v>24024</v>
          </cell>
          <cell r="Y271">
            <v>-1003390.97</v>
          </cell>
          <cell r="AA271">
            <v>23013</v>
          </cell>
          <cell r="AB271">
            <v>-21170257.48</v>
          </cell>
          <cell r="AD271">
            <v>23013</v>
          </cell>
          <cell r="AE271">
            <v>-21163130.73</v>
          </cell>
          <cell r="AG271">
            <v>23013</v>
          </cell>
          <cell r="AH271">
            <v>-21397339.870000001</v>
          </cell>
          <cell r="AJ271">
            <v>23012</v>
          </cell>
          <cell r="AK271">
            <v>-6810451.96</v>
          </cell>
          <cell r="AM271">
            <v>23012</v>
          </cell>
          <cell r="AN271">
            <v>-6846571.7999999998</v>
          </cell>
        </row>
        <row r="272">
          <cell r="L272">
            <v>41114</v>
          </cell>
          <cell r="M272">
            <v>568.27</v>
          </cell>
          <cell r="O272">
            <v>39910</v>
          </cell>
          <cell r="P272">
            <v>101563901.73999999</v>
          </cell>
          <cell r="R272">
            <v>31200</v>
          </cell>
          <cell r="S272">
            <v>5523912.0899999999</v>
          </cell>
          <cell r="U272">
            <v>29000</v>
          </cell>
          <cell r="V272">
            <v>-6116352.6900000004</v>
          </cell>
          <cell r="X272">
            <v>24000</v>
          </cell>
          <cell r="Y272">
            <v>-1003390.97</v>
          </cell>
          <cell r="AA272">
            <v>23014</v>
          </cell>
          <cell r="AB272">
            <v>-3782988.36</v>
          </cell>
          <cell r="AD272">
            <v>23014</v>
          </cell>
          <cell r="AE272">
            <v>-2775063.61</v>
          </cell>
          <cell r="AG272">
            <v>23014</v>
          </cell>
          <cell r="AH272">
            <v>-12914.25</v>
          </cell>
          <cell r="AJ272">
            <v>23013</v>
          </cell>
          <cell r="AK272">
            <v>-11406997.529999999</v>
          </cell>
          <cell r="AM272">
            <v>23013</v>
          </cell>
          <cell r="AN272">
            <v>-11561674.26</v>
          </cell>
        </row>
        <row r="273">
          <cell r="L273">
            <v>41120</v>
          </cell>
          <cell r="M273">
            <v>0</v>
          </cell>
          <cell r="O273">
            <v>39900</v>
          </cell>
          <cell r="P273">
            <v>101563901.73999999</v>
          </cell>
          <cell r="R273">
            <v>32010</v>
          </cell>
          <cell r="S273">
            <v>-1612.02</v>
          </cell>
          <cell r="U273">
            <v>31010</v>
          </cell>
          <cell r="V273">
            <v>-220300490.41999999</v>
          </cell>
          <cell r="X273">
            <v>29016</v>
          </cell>
          <cell r="Y273">
            <v>-3946230.48</v>
          </cell>
          <cell r="AA273">
            <v>23000</v>
          </cell>
          <cell r="AB273">
            <v>-32794802.18</v>
          </cell>
          <cell r="AD273">
            <v>23000</v>
          </cell>
          <cell r="AE273">
            <v>-37557211.969999999</v>
          </cell>
          <cell r="AG273">
            <v>23000</v>
          </cell>
          <cell r="AH273">
            <v>-29770975.359999999</v>
          </cell>
          <cell r="AJ273">
            <v>23014</v>
          </cell>
          <cell r="AK273">
            <v>-12200.02</v>
          </cell>
          <cell r="AM273">
            <v>23014</v>
          </cell>
          <cell r="AN273">
            <v>-1302307.8</v>
          </cell>
        </row>
        <row r="274">
          <cell r="L274">
            <v>41121</v>
          </cell>
          <cell r="M274">
            <v>-160357.24</v>
          </cell>
          <cell r="O274">
            <v>41010</v>
          </cell>
          <cell r="P274">
            <v>674926.93</v>
          </cell>
          <cell r="R274">
            <v>32000</v>
          </cell>
          <cell r="S274">
            <v>-1612.02</v>
          </cell>
          <cell r="U274">
            <v>31015</v>
          </cell>
          <cell r="V274">
            <v>-2487302.91</v>
          </cell>
          <cell r="X274">
            <v>29017</v>
          </cell>
          <cell r="Y274">
            <v>-2269254.4</v>
          </cell>
          <cell r="AA274">
            <v>24018</v>
          </cell>
          <cell r="AB274">
            <v>0</v>
          </cell>
          <cell r="AD274">
            <v>24018</v>
          </cell>
          <cell r="AE274">
            <v>0</v>
          </cell>
          <cell r="AG274">
            <v>24018</v>
          </cell>
          <cell r="AH274">
            <v>0</v>
          </cell>
          <cell r="AJ274">
            <v>23000</v>
          </cell>
          <cell r="AK274">
            <v>-28620195.620000001</v>
          </cell>
          <cell r="AM274">
            <v>23000</v>
          </cell>
          <cell r="AN274">
            <v>-30092996.93</v>
          </cell>
        </row>
        <row r="275">
          <cell r="L275">
            <v>41142</v>
          </cell>
          <cell r="M275">
            <v>0</v>
          </cell>
          <cell r="O275">
            <v>41012</v>
          </cell>
          <cell r="P275">
            <v>144723.65</v>
          </cell>
          <cell r="R275">
            <v>39910</v>
          </cell>
          <cell r="S275">
            <v>160596492.84999999</v>
          </cell>
          <cell r="U275">
            <v>31000</v>
          </cell>
          <cell r="V275">
            <v>-222787793.33000001</v>
          </cell>
          <cell r="X275">
            <v>29000</v>
          </cell>
          <cell r="Y275">
            <v>-6215484.8799999999</v>
          </cell>
          <cell r="AA275">
            <v>24024</v>
          </cell>
          <cell r="AB275">
            <v>-1177855.81</v>
          </cell>
          <cell r="AD275">
            <v>24024</v>
          </cell>
          <cell r="AE275">
            <v>-1264596.55</v>
          </cell>
          <cell r="AG275">
            <v>24024</v>
          </cell>
          <cell r="AH275">
            <v>-1746339.81</v>
          </cell>
          <cell r="AJ275">
            <v>24018</v>
          </cell>
          <cell r="AK275">
            <v>0</v>
          </cell>
          <cell r="AM275">
            <v>24018</v>
          </cell>
          <cell r="AN275">
            <v>0</v>
          </cell>
        </row>
        <row r="276">
          <cell r="L276">
            <v>41150</v>
          </cell>
          <cell r="M276">
            <v>901574.01</v>
          </cell>
          <cell r="O276">
            <v>41000</v>
          </cell>
          <cell r="P276">
            <v>819650.58</v>
          </cell>
          <cell r="R276">
            <v>39900</v>
          </cell>
          <cell r="S276">
            <v>160596492.84999999</v>
          </cell>
          <cell r="U276">
            <v>31210</v>
          </cell>
          <cell r="V276">
            <v>9325539.7899999991</v>
          </cell>
          <cell r="X276">
            <v>31010</v>
          </cell>
          <cell r="Y276">
            <v>-279714414.26999998</v>
          </cell>
          <cell r="AA276">
            <v>24000</v>
          </cell>
          <cell r="AB276">
            <v>-1177855.81</v>
          </cell>
          <cell r="AD276">
            <v>24000</v>
          </cell>
          <cell r="AE276">
            <v>-1264596.55</v>
          </cell>
          <cell r="AG276">
            <v>24000</v>
          </cell>
          <cell r="AH276">
            <v>-1746339.81</v>
          </cell>
          <cell r="AJ276">
            <v>24024</v>
          </cell>
          <cell r="AK276">
            <v>-1746339.81</v>
          </cell>
          <cell r="AM276">
            <v>24024</v>
          </cell>
          <cell r="AN276">
            <v>-2027551.36</v>
          </cell>
        </row>
        <row r="277">
          <cell r="L277">
            <v>41155</v>
          </cell>
          <cell r="M277">
            <v>648132.06999999995</v>
          </cell>
          <cell r="O277">
            <v>41110</v>
          </cell>
          <cell r="P277">
            <v>467654.58</v>
          </cell>
          <cell r="R277">
            <v>41010</v>
          </cell>
          <cell r="S277">
            <v>1048751.1100000001</v>
          </cell>
          <cell r="U277">
            <v>31215</v>
          </cell>
          <cell r="V277">
            <v>56946.28</v>
          </cell>
          <cell r="X277">
            <v>31015</v>
          </cell>
          <cell r="Y277">
            <v>-3176260.41</v>
          </cell>
          <cell r="AA277">
            <v>29016</v>
          </cell>
          <cell r="AB277">
            <v>-3345188</v>
          </cell>
          <cell r="AD277">
            <v>29016</v>
          </cell>
          <cell r="AE277">
            <v>-3556155.62</v>
          </cell>
          <cell r="AG277">
            <v>29016</v>
          </cell>
          <cell r="AH277">
            <v>-325672.95</v>
          </cell>
          <cell r="AJ277">
            <v>24000</v>
          </cell>
          <cell r="AK277">
            <v>-1746339.81</v>
          </cell>
          <cell r="AM277">
            <v>24000</v>
          </cell>
          <cell r="AN277">
            <v>-2027551.36</v>
          </cell>
        </row>
        <row r="278">
          <cell r="L278">
            <v>41160</v>
          </cell>
          <cell r="M278">
            <v>138892.20000000001</v>
          </cell>
          <cell r="O278">
            <v>41111</v>
          </cell>
          <cell r="P278">
            <v>140781.92000000001</v>
          </cell>
          <cell r="R278">
            <v>41012</v>
          </cell>
          <cell r="S278">
            <v>234241.95</v>
          </cell>
          <cell r="U278">
            <v>31200</v>
          </cell>
          <cell r="V278">
            <v>9382486.0700000003</v>
          </cell>
          <cell r="X278">
            <v>31000</v>
          </cell>
          <cell r="Y278">
            <v>-282890674.68000001</v>
          </cell>
          <cell r="AA278">
            <v>29017</v>
          </cell>
          <cell r="AB278">
            <v>-1052979.2</v>
          </cell>
          <cell r="AD278">
            <v>29017</v>
          </cell>
          <cell r="AE278">
            <v>-2998643.2</v>
          </cell>
          <cell r="AG278">
            <v>29017</v>
          </cell>
          <cell r="AH278">
            <v>-2965025.28</v>
          </cell>
          <cell r="AJ278">
            <v>29016</v>
          </cell>
          <cell r="AK278">
            <v>-1937238.7</v>
          </cell>
          <cell r="AM278">
            <v>29016</v>
          </cell>
          <cell r="AN278">
            <v>-1103872.8700000001</v>
          </cell>
        </row>
        <row r="279">
          <cell r="L279">
            <v>41161</v>
          </cell>
          <cell r="M279">
            <v>377578.45</v>
          </cell>
          <cell r="O279">
            <v>41112</v>
          </cell>
          <cell r="P279">
            <v>33797.74</v>
          </cell>
          <cell r="R279">
            <v>41000</v>
          </cell>
          <cell r="S279">
            <v>1282993.06</v>
          </cell>
          <cell r="U279">
            <v>32010</v>
          </cell>
          <cell r="V279">
            <v>-1676.02</v>
          </cell>
          <cell r="X279">
            <v>31210</v>
          </cell>
          <cell r="Y279">
            <v>11807356.57</v>
          </cell>
          <cell r="AA279">
            <v>29000</v>
          </cell>
          <cell r="AB279">
            <v>-4398167.2</v>
          </cell>
          <cell r="AD279">
            <v>29000</v>
          </cell>
          <cell r="AE279">
            <v>-6554798.8200000003</v>
          </cell>
          <cell r="AG279">
            <v>29000</v>
          </cell>
          <cell r="AH279">
            <v>-3290698.23</v>
          </cell>
          <cell r="AJ279">
            <v>29017</v>
          </cell>
          <cell r="AK279">
            <v>-2787527.68</v>
          </cell>
          <cell r="AM279">
            <v>29017</v>
          </cell>
          <cell r="AN279">
            <v>-3130771.84</v>
          </cell>
        </row>
        <row r="280">
          <cell r="L280">
            <v>41100</v>
          </cell>
          <cell r="M280">
            <v>2556989.15</v>
          </cell>
          <cell r="O280">
            <v>41113</v>
          </cell>
          <cell r="P280">
            <v>23149</v>
          </cell>
          <cell r="R280">
            <v>41110</v>
          </cell>
          <cell r="S280">
            <v>811490.64</v>
          </cell>
          <cell r="U280">
            <v>32000</v>
          </cell>
          <cell r="V280">
            <v>-1676.02</v>
          </cell>
          <cell r="X280">
            <v>31215</v>
          </cell>
          <cell r="Y280">
            <v>64061.15</v>
          </cell>
          <cell r="AA280">
            <v>31010</v>
          </cell>
          <cell r="AB280">
            <v>-333803383.36000001</v>
          </cell>
          <cell r="AD280">
            <v>31010</v>
          </cell>
          <cell r="AE280">
            <v>-393363601.04000002</v>
          </cell>
          <cell r="AG280">
            <v>31010</v>
          </cell>
          <cell r="AH280">
            <v>-462983068.81999999</v>
          </cell>
          <cell r="AJ280">
            <v>29000</v>
          </cell>
          <cell r="AK280">
            <v>-4724766.38</v>
          </cell>
          <cell r="AM280">
            <v>29000</v>
          </cell>
          <cell r="AN280">
            <v>-4234644.71</v>
          </cell>
        </row>
        <row r="281">
          <cell r="L281">
            <v>41210</v>
          </cell>
          <cell r="M281">
            <v>-957.96</v>
          </cell>
          <cell r="O281">
            <v>41114</v>
          </cell>
          <cell r="P281">
            <v>32240.44</v>
          </cell>
          <cell r="R281">
            <v>41111</v>
          </cell>
          <cell r="S281">
            <v>267666.40000000002</v>
          </cell>
          <cell r="U281">
            <v>35015</v>
          </cell>
          <cell r="V281">
            <v>-408022.16</v>
          </cell>
          <cell r="X281">
            <v>31200</v>
          </cell>
          <cell r="Y281">
            <v>11871417.720000001</v>
          </cell>
          <cell r="AA281">
            <v>31015</v>
          </cell>
          <cell r="AB281">
            <v>-3940412.91</v>
          </cell>
          <cell r="AD281">
            <v>31015</v>
          </cell>
          <cell r="AE281">
            <v>-4764054.54</v>
          </cell>
          <cell r="AG281">
            <v>31015</v>
          </cell>
          <cell r="AH281">
            <v>-5630926.1699999999</v>
          </cell>
          <cell r="AJ281">
            <v>31010</v>
          </cell>
          <cell r="AK281">
            <v>-529675713.83999997</v>
          </cell>
          <cell r="AM281">
            <v>31010</v>
          </cell>
          <cell r="AN281">
            <v>-594912611.52999997</v>
          </cell>
        </row>
        <row r="282">
          <cell r="L282">
            <v>41211</v>
          </cell>
          <cell r="M282">
            <v>-14821.11</v>
          </cell>
          <cell r="O282">
            <v>41116</v>
          </cell>
          <cell r="P282">
            <v>640011.97</v>
          </cell>
          <cell r="R282">
            <v>41112</v>
          </cell>
          <cell r="S282">
            <v>40208.21</v>
          </cell>
          <cell r="U282">
            <v>35017</v>
          </cell>
          <cell r="V282">
            <v>-1121704</v>
          </cell>
          <cell r="X282">
            <v>32010</v>
          </cell>
          <cell r="Y282">
            <v>-2145.59</v>
          </cell>
          <cell r="AA282">
            <v>31000</v>
          </cell>
          <cell r="AB282">
            <v>-337743796.26999998</v>
          </cell>
          <cell r="AD282">
            <v>31000</v>
          </cell>
          <cell r="AE282">
            <v>-398127655.57999998</v>
          </cell>
          <cell r="AG282">
            <v>31000</v>
          </cell>
          <cell r="AH282">
            <v>-468613994.99000001</v>
          </cell>
          <cell r="AJ282">
            <v>31015</v>
          </cell>
          <cell r="AK282">
            <v>-6381053.6600000001</v>
          </cell>
          <cell r="AM282">
            <v>31015</v>
          </cell>
          <cell r="AN282">
            <v>-7359648.29</v>
          </cell>
        </row>
        <row r="283">
          <cell r="L283">
            <v>41214</v>
          </cell>
          <cell r="M283">
            <v>97430.94</v>
          </cell>
          <cell r="O283">
            <v>41120</v>
          </cell>
          <cell r="P283">
            <v>0</v>
          </cell>
          <cell r="R283">
            <v>41113</v>
          </cell>
          <cell r="S283">
            <v>23149</v>
          </cell>
          <cell r="U283">
            <v>35000</v>
          </cell>
          <cell r="V283">
            <v>-1529726.16</v>
          </cell>
          <cell r="X283">
            <v>32000</v>
          </cell>
          <cell r="Y283">
            <v>-2145.59</v>
          </cell>
          <cell r="AA283">
            <v>31210</v>
          </cell>
          <cell r="AB283">
            <v>14038387.890000001</v>
          </cell>
          <cell r="AD283">
            <v>31210</v>
          </cell>
          <cell r="AE283">
            <v>16756329.279999999</v>
          </cell>
          <cell r="AG283">
            <v>31210</v>
          </cell>
          <cell r="AH283">
            <v>19639343.989999998</v>
          </cell>
          <cell r="AJ283">
            <v>31000</v>
          </cell>
          <cell r="AK283">
            <v>-536056767.5</v>
          </cell>
          <cell r="AM283">
            <v>31000</v>
          </cell>
          <cell r="AN283">
            <v>-602272259.82000005</v>
          </cell>
        </row>
        <row r="284">
          <cell r="L284">
            <v>41220</v>
          </cell>
          <cell r="M284">
            <v>138695.13</v>
          </cell>
          <cell r="O284">
            <v>41121</v>
          </cell>
          <cell r="P284">
            <v>-160357.24</v>
          </cell>
          <cell r="R284">
            <v>41114</v>
          </cell>
          <cell r="S284">
            <v>78520.81</v>
          </cell>
          <cell r="U284">
            <v>39910</v>
          </cell>
          <cell r="V284">
            <v>160596492.84999999</v>
          </cell>
          <cell r="X284">
            <v>35015</v>
          </cell>
          <cell r="Y284">
            <v>-408022.16</v>
          </cell>
          <cell r="AA284">
            <v>31215</v>
          </cell>
          <cell r="AB284">
            <v>64099.53</v>
          </cell>
          <cell r="AD284">
            <v>31215</v>
          </cell>
          <cell r="AE284">
            <v>83799.600000000006</v>
          </cell>
          <cell r="AG284">
            <v>31215</v>
          </cell>
          <cell r="AH284">
            <v>83799.600000000006</v>
          </cell>
          <cell r="AJ284">
            <v>31210</v>
          </cell>
          <cell r="AK284">
            <v>22395314.940000001</v>
          </cell>
          <cell r="AM284">
            <v>31210</v>
          </cell>
          <cell r="AN284">
            <v>25514414.73</v>
          </cell>
        </row>
        <row r="285">
          <cell r="L285">
            <v>41200</v>
          </cell>
          <cell r="M285">
            <v>220347</v>
          </cell>
          <cell r="O285">
            <v>41140</v>
          </cell>
          <cell r="P285">
            <v>0</v>
          </cell>
          <cell r="R285">
            <v>41116</v>
          </cell>
          <cell r="S285">
            <v>893196.45</v>
          </cell>
          <cell r="U285">
            <v>39900</v>
          </cell>
          <cell r="V285">
            <v>160596492.84999999</v>
          </cell>
          <cell r="X285">
            <v>35017</v>
          </cell>
          <cell r="Y285">
            <v>-1121704</v>
          </cell>
          <cell r="AA285">
            <v>31200</v>
          </cell>
          <cell r="AB285">
            <v>14102487.42</v>
          </cell>
          <cell r="AD285">
            <v>31200</v>
          </cell>
          <cell r="AE285">
            <v>16840128.879999999</v>
          </cell>
          <cell r="AG285">
            <v>31200</v>
          </cell>
          <cell r="AH285">
            <v>19723143.59</v>
          </cell>
          <cell r="AJ285">
            <v>31215</v>
          </cell>
          <cell r="AK285">
            <v>86044.62</v>
          </cell>
          <cell r="AM285">
            <v>31215</v>
          </cell>
          <cell r="AN285">
            <v>87161.12</v>
          </cell>
        </row>
        <row r="286">
          <cell r="L286">
            <v>41410</v>
          </cell>
          <cell r="M286">
            <v>469191.01</v>
          </cell>
          <cell r="O286">
            <v>41142</v>
          </cell>
          <cell r="P286">
            <v>0</v>
          </cell>
          <cell r="R286">
            <v>41120</v>
          </cell>
          <cell r="S286">
            <v>0</v>
          </cell>
          <cell r="U286">
            <v>41010</v>
          </cell>
          <cell r="V286">
            <v>1427559.12</v>
          </cell>
          <cell r="X286">
            <v>35000</v>
          </cell>
          <cell r="Y286">
            <v>-1529726.16</v>
          </cell>
          <cell r="AA286">
            <v>32010</v>
          </cell>
          <cell r="AB286">
            <v>-2366.25</v>
          </cell>
          <cell r="AD286">
            <v>32010</v>
          </cell>
          <cell r="AE286">
            <v>-2577.5300000000002</v>
          </cell>
          <cell r="AG286">
            <v>32010</v>
          </cell>
          <cell r="AH286">
            <v>-2709.67</v>
          </cell>
          <cell r="AJ286">
            <v>31200</v>
          </cell>
          <cell r="AK286">
            <v>22481359.559999999</v>
          </cell>
          <cell r="AM286">
            <v>31200</v>
          </cell>
          <cell r="AN286">
            <v>25601575.850000001</v>
          </cell>
        </row>
        <row r="287">
          <cell r="L287">
            <v>41411</v>
          </cell>
          <cell r="M287">
            <v>182687.15</v>
          </cell>
          <cell r="O287">
            <v>41150</v>
          </cell>
          <cell r="P287">
            <v>1945387.27</v>
          </cell>
          <cell r="R287">
            <v>41121</v>
          </cell>
          <cell r="S287">
            <v>-160357.24</v>
          </cell>
          <cell r="U287">
            <v>41012</v>
          </cell>
          <cell r="V287">
            <v>331539.46000000002</v>
          </cell>
          <cell r="X287">
            <v>39910</v>
          </cell>
          <cell r="Y287">
            <v>272551128.70999998</v>
          </cell>
          <cell r="AA287">
            <v>32000</v>
          </cell>
          <cell r="AB287">
            <v>-2366.25</v>
          </cell>
          <cell r="AD287">
            <v>32000</v>
          </cell>
          <cell r="AE287">
            <v>-2577.5300000000002</v>
          </cell>
          <cell r="AG287">
            <v>32000</v>
          </cell>
          <cell r="AH287">
            <v>-2709.67</v>
          </cell>
          <cell r="AJ287">
            <v>32010</v>
          </cell>
          <cell r="AK287">
            <v>-2874.18</v>
          </cell>
          <cell r="AM287">
            <v>32010</v>
          </cell>
          <cell r="AN287">
            <v>-2986.81</v>
          </cell>
        </row>
        <row r="288">
          <cell r="L288">
            <v>41400</v>
          </cell>
          <cell r="M288">
            <v>651878.16</v>
          </cell>
          <cell r="O288">
            <v>41153</v>
          </cell>
          <cell r="P288">
            <v>6771.45</v>
          </cell>
          <cell r="R288">
            <v>41140</v>
          </cell>
          <cell r="S288">
            <v>3348.21</v>
          </cell>
          <cell r="U288">
            <v>41000</v>
          </cell>
          <cell r="V288">
            <v>1759098.58</v>
          </cell>
          <cell r="X288">
            <v>39900</v>
          </cell>
          <cell r="Y288">
            <v>272551128.70999998</v>
          </cell>
          <cell r="AA288">
            <v>35015</v>
          </cell>
          <cell r="AB288">
            <v>-877247.82</v>
          </cell>
          <cell r="AD288">
            <v>35015</v>
          </cell>
          <cell r="AE288">
            <v>-877247.82</v>
          </cell>
          <cell r="AG288">
            <v>35015</v>
          </cell>
          <cell r="AH288">
            <v>-1346473.48</v>
          </cell>
          <cell r="AJ288">
            <v>32000</v>
          </cell>
          <cell r="AK288">
            <v>-2874.18</v>
          </cell>
          <cell r="AM288">
            <v>32000</v>
          </cell>
          <cell r="AN288">
            <v>-2986.81</v>
          </cell>
        </row>
        <row r="289">
          <cell r="L289">
            <v>41510</v>
          </cell>
          <cell r="M289">
            <v>40294.74</v>
          </cell>
          <cell r="O289">
            <v>41155</v>
          </cell>
          <cell r="P289">
            <v>1374490.81</v>
          </cell>
          <cell r="R289">
            <v>41142</v>
          </cell>
          <cell r="S289">
            <v>0</v>
          </cell>
          <cell r="U289">
            <v>41110</v>
          </cell>
          <cell r="V289">
            <v>1168810.6599999999</v>
          </cell>
          <cell r="X289">
            <v>41010</v>
          </cell>
          <cell r="Y289">
            <v>1843147.52</v>
          </cell>
          <cell r="AA289">
            <v>35017</v>
          </cell>
          <cell r="AB289">
            <v>-2243408</v>
          </cell>
          <cell r="AD289">
            <v>35017</v>
          </cell>
          <cell r="AE289">
            <v>-2243408</v>
          </cell>
          <cell r="AG289">
            <v>35017</v>
          </cell>
          <cell r="AH289">
            <v>-3365112</v>
          </cell>
          <cell r="AJ289">
            <v>35015</v>
          </cell>
          <cell r="AK289">
            <v>-1346473.48</v>
          </cell>
          <cell r="AM289">
            <v>35015</v>
          </cell>
          <cell r="AN289">
            <v>-1346473.48</v>
          </cell>
        </row>
        <row r="290">
          <cell r="L290">
            <v>41511</v>
          </cell>
          <cell r="M290">
            <v>-5357.45</v>
          </cell>
          <cell r="O290">
            <v>41160</v>
          </cell>
          <cell r="P290">
            <v>263468.11</v>
          </cell>
          <cell r="R290">
            <v>41150</v>
          </cell>
          <cell r="S290">
            <v>2655972.88</v>
          </cell>
          <cell r="U290">
            <v>41111</v>
          </cell>
          <cell r="V290">
            <v>362673.46</v>
          </cell>
          <cell r="X290">
            <v>41012</v>
          </cell>
          <cell r="Y290">
            <v>430464.91</v>
          </cell>
          <cell r="AA290">
            <v>35000</v>
          </cell>
          <cell r="AB290">
            <v>-3120655.82</v>
          </cell>
          <cell r="AD290">
            <v>35000</v>
          </cell>
          <cell r="AE290">
            <v>-3120655.82</v>
          </cell>
          <cell r="AG290">
            <v>35000</v>
          </cell>
          <cell r="AH290">
            <v>-4711585.4800000004</v>
          </cell>
          <cell r="AJ290">
            <v>35017</v>
          </cell>
          <cell r="AK290">
            <v>-3365112</v>
          </cell>
          <cell r="AM290">
            <v>35017</v>
          </cell>
          <cell r="AN290">
            <v>-3365112</v>
          </cell>
        </row>
        <row r="291">
          <cell r="L291">
            <v>41500</v>
          </cell>
          <cell r="M291">
            <v>34937.29</v>
          </cell>
          <cell r="O291">
            <v>41161</v>
          </cell>
          <cell r="P291">
            <v>586935.91</v>
          </cell>
          <cell r="R291">
            <v>41153</v>
          </cell>
          <cell r="S291">
            <v>6771.45</v>
          </cell>
          <cell r="U291">
            <v>41112</v>
          </cell>
          <cell r="V291">
            <v>45008.21</v>
          </cell>
          <cell r="X291">
            <v>41030</v>
          </cell>
          <cell r="Y291">
            <v>0</v>
          </cell>
          <cell r="AA291">
            <v>39910</v>
          </cell>
          <cell r="AB291">
            <v>326764330.92000002</v>
          </cell>
          <cell r="AD291">
            <v>39910</v>
          </cell>
          <cell r="AE291">
            <v>384410760.05000001</v>
          </cell>
          <cell r="AG291">
            <v>39910</v>
          </cell>
          <cell r="AH291">
            <v>453605146.55000001</v>
          </cell>
          <cell r="AJ291">
            <v>35000</v>
          </cell>
          <cell r="AK291">
            <v>-4711585.4800000004</v>
          </cell>
          <cell r="AM291">
            <v>35000</v>
          </cell>
          <cell r="AN291">
            <v>-4711585.4800000004</v>
          </cell>
        </row>
        <row r="292">
          <cell r="L292">
            <v>42010</v>
          </cell>
          <cell r="M292">
            <v>501722.22</v>
          </cell>
          <cell r="O292">
            <v>41100</v>
          </cell>
          <cell r="P292">
            <v>5354331.96</v>
          </cell>
          <cell r="R292">
            <v>41155</v>
          </cell>
          <cell r="S292">
            <v>2106392.4900000002</v>
          </cell>
          <cell r="U292">
            <v>41113</v>
          </cell>
          <cell r="V292">
            <v>33090.239999999998</v>
          </cell>
          <cell r="X292">
            <v>41000</v>
          </cell>
          <cell r="Y292">
            <v>2273612.4300000002</v>
          </cell>
          <cell r="AA292">
            <v>39900</v>
          </cell>
          <cell r="AB292">
            <v>326764330.92000002</v>
          </cell>
          <cell r="AD292">
            <v>39900</v>
          </cell>
          <cell r="AE292">
            <v>384410760.05000001</v>
          </cell>
          <cell r="AG292">
            <v>39900</v>
          </cell>
          <cell r="AH292">
            <v>453605146.55000001</v>
          </cell>
          <cell r="AJ292">
            <v>39910</v>
          </cell>
          <cell r="AK292">
            <v>518289867.60000002</v>
          </cell>
          <cell r="AM292">
            <v>39910</v>
          </cell>
          <cell r="AN292">
            <v>581385256.25999999</v>
          </cell>
        </row>
        <row r="293">
          <cell r="L293">
            <v>42013</v>
          </cell>
          <cell r="M293">
            <v>0</v>
          </cell>
          <cell r="O293">
            <v>41210</v>
          </cell>
          <cell r="P293">
            <v>3482.59</v>
          </cell>
          <cell r="R293">
            <v>41160</v>
          </cell>
          <cell r="S293">
            <v>384893.21</v>
          </cell>
          <cell r="U293">
            <v>41114</v>
          </cell>
          <cell r="V293">
            <v>95882.89</v>
          </cell>
          <cell r="X293">
            <v>41110</v>
          </cell>
          <cell r="Y293">
            <v>1661684.44</v>
          </cell>
          <cell r="AA293">
            <v>41010</v>
          </cell>
          <cell r="AB293">
            <v>2252294.34</v>
          </cell>
          <cell r="AD293">
            <v>41010</v>
          </cell>
          <cell r="AE293">
            <v>2661254.9</v>
          </cell>
          <cell r="AG293">
            <v>41010</v>
          </cell>
          <cell r="AH293">
            <v>3127898.42</v>
          </cell>
          <cell r="AJ293">
            <v>39900</v>
          </cell>
          <cell r="AK293">
            <v>518289867.60000002</v>
          </cell>
          <cell r="AM293">
            <v>39900</v>
          </cell>
          <cell r="AN293">
            <v>581385256.25999999</v>
          </cell>
        </row>
        <row r="294">
          <cell r="L294">
            <v>42000</v>
          </cell>
          <cell r="M294">
            <v>501722.22</v>
          </cell>
          <cell r="O294">
            <v>41211</v>
          </cell>
          <cell r="P294">
            <v>133936.03</v>
          </cell>
          <cell r="R294">
            <v>41161</v>
          </cell>
          <cell r="S294">
            <v>1216653.83</v>
          </cell>
          <cell r="U294">
            <v>41116</v>
          </cell>
          <cell r="V294">
            <v>1189617.51</v>
          </cell>
          <cell r="X294">
            <v>41111</v>
          </cell>
          <cell r="Y294">
            <v>431916.79</v>
          </cell>
          <cell r="AA294">
            <v>41012</v>
          </cell>
          <cell r="AB294">
            <v>590617.96</v>
          </cell>
          <cell r="AD294">
            <v>41012</v>
          </cell>
          <cell r="AE294">
            <v>806834.28</v>
          </cell>
          <cell r="AG294">
            <v>41012</v>
          </cell>
          <cell r="AH294">
            <v>1030382.47</v>
          </cell>
          <cell r="AJ294">
            <v>41010</v>
          </cell>
          <cell r="AK294">
            <v>3578549.49</v>
          </cell>
          <cell r="AM294">
            <v>41010</v>
          </cell>
          <cell r="AN294">
            <v>4038229.34</v>
          </cell>
        </row>
        <row r="295">
          <cell r="L295">
            <v>43010</v>
          </cell>
          <cell r="M295">
            <v>1066023.4099999999</v>
          </cell>
          <cell r="O295">
            <v>41214</v>
          </cell>
          <cell r="P295">
            <v>147834.93</v>
          </cell>
          <cell r="R295">
            <v>41100</v>
          </cell>
          <cell r="S295">
            <v>8327906.3399999999</v>
          </cell>
          <cell r="U295">
            <v>41120</v>
          </cell>
          <cell r="V295">
            <v>0</v>
          </cell>
          <cell r="X295">
            <v>41112</v>
          </cell>
          <cell r="Y295">
            <v>83043.94</v>
          </cell>
          <cell r="AA295">
            <v>41030</v>
          </cell>
          <cell r="AB295">
            <v>0</v>
          </cell>
          <cell r="AD295">
            <v>41030</v>
          </cell>
          <cell r="AE295">
            <v>0</v>
          </cell>
          <cell r="AG295">
            <v>41030</v>
          </cell>
          <cell r="AH295">
            <v>0</v>
          </cell>
          <cell r="AJ295">
            <v>41012</v>
          </cell>
          <cell r="AK295">
            <v>1216516.17</v>
          </cell>
          <cell r="AM295">
            <v>41012</v>
          </cell>
          <cell r="AN295">
            <v>1479234.34</v>
          </cell>
        </row>
        <row r="296">
          <cell r="L296">
            <v>43000</v>
          </cell>
          <cell r="M296">
            <v>1066023.4099999999</v>
          </cell>
          <cell r="O296">
            <v>41216</v>
          </cell>
          <cell r="P296">
            <v>0</v>
          </cell>
          <cell r="R296">
            <v>41210</v>
          </cell>
          <cell r="S296">
            <v>5641.06</v>
          </cell>
          <cell r="U296">
            <v>41121</v>
          </cell>
          <cell r="V296">
            <v>-160357.24</v>
          </cell>
          <cell r="X296">
            <v>41113</v>
          </cell>
          <cell r="Y296">
            <v>58690.239999999998</v>
          </cell>
          <cell r="AA296">
            <v>41000</v>
          </cell>
          <cell r="AB296">
            <v>2842912.3</v>
          </cell>
          <cell r="AD296">
            <v>41000</v>
          </cell>
          <cell r="AE296">
            <v>3468089.18</v>
          </cell>
          <cell r="AG296">
            <v>41000</v>
          </cell>
          <cell r="AH296">
            <v>4158280.89</v>
          </cell>
          <cell r="AJ296">
            <v>41030</v>
          </cell>
          <cell r="AK296">
            <v>0</v>
          </cell>
          <cell r="AM296">
            <v>41030</v>
          </cell>
          <cell r="AN296">
            <v>0</v>
          </cell>
        </row>
        <row r="297">
          <cell r="L297">
            <v>44010</v>
          </cell>
          <cell r="M297">
            <v>6689524.4299999997</v>
          </cell>
          <cell r="O297">
            <v>41220</v>
          </cell>
          <cell r="P297">
            <v>399411.88</v>
          </cell>
          <cell r="R297">
            <v>41211</v>
          </cell>
          <cell r="S297">
            <v>210937.34</v>
          </cell>
          <cell r="U297">
            <v>41130</v>
          </cell>
          <cell r="V297">
            <v>1760</v>
          </cell>
          <cell r="X297">
            <v>41114</v>
          </cell>
          <cell r="Y297">
            <v>102536.61</v>
          </cell>
          <cell r="AA297">
            <v>41110</v>
          </cell>
          <cell r="AB297">
            <v>2204137.14</v>
          </cell>
          <cell r="AD297">
            <v>41110</v>
          </cell>
          <cell r="AE297">
            <v>2570420.2400000002</v>
          </cell>
          <cell r="AG297">
            <v>41110</v>
          </cell>
          <cell r="AH297">
            <v>3145056.45</v>
          </cell>
          <cell r="AJ297">
            <v>41000</v>
          </cell>
          <cell r="AK297">
            <v>4795065.66</v>
          </cell>
          <cell r="AM297">
            <v>41000</v>
          </cell>
          <cell r="AN297">
            <v>5517463.6799999997</v>
          </cell>
        </row>
        <row r="298">
          <cell r="L298">
            <v>44013</v>
          </cell>
          <cell r="M298">
            <v>4638016.0999999996</v>
          </cell>
          <cell r="O298">
            <v>41200</v>
          </cell>
          <cell r="P298">
            <v>684665.43</v>
          </cell>
          <cell r="R298">
            <v>41214</v>
          </cell>
          <cell r="S298">
            <v>232967.01</v>
          </cell>
          <cell r="U298">
            <v>41140</v>
          </cell>
          <cell r="V298">
            <v>21069.55</v>
          </cell>
          <cell r="X298">
            <v>41116</v>
          </cell>
          <cell r="Y298">
            <v>1505056.33</v>
          </cell>
          <cell r="AA298">
            <v>41111</v>
          </cell>
          <cell r="AB298">
            <v>497623.43</v>
          </cell>
          <cell r="AD298">
            <v>41111</v>
          </cell>
          <cell r="AE298">
            <v>564163.75</v>
          </cell>
          <cell r="AG298">
            <v>41111</v>
          </cell>
          <cell r="AH298">
            <v>720149.03</v>
          </cell>
          <cell r="AJ298">
            <v>41110</v>
          </cell>
          <cell r="AK298">
            <v>3476043.31</v>
          </cell>
          <cell r="AM298">
            <v>41110</v>
          </cell>
          <cell r="AN298">
            <v>4128689.86</v>
          </cell>
        </row>
        <row r="299">
          <cell r="L299">
            <v>44016</v>
          </cell>
          <cell r="M299">
            <v>3579.47</v>
          </cell>
          <cell r="O299">
            <v>41410</v>
          </cell>
          <cell r="P299">
            <v>853703.36</v>
          </cell>
          <cell r="R299">
            <v>41216</v>
          </cell>
          <cell r="S299">
            <v>0</v>
          </cell>
          <cell r="U299">
            <v>41142</v>
          </cell>
          <cell r="V299">
            <v>0</v>
          </cell>
          <cell r="X299">
            <v>41120</v>
          </cell>
          <cell r="Y299">
            <v>0</v>
          </cell>
          <cell r="AA299">
            <v>41112</v>
          </cell>
          <cell r="AB299">
            <v>49444.01</v>
          </cell>
          <cell r="AD299">
            <v>41112</v>
          </cell>
          <cell r="AE299">
            <v>76153.039999999994</v>
          </cell>
          <cell r="AG299">
            <v>41112</v>
          </cell>
          <cell r="AH299">
            <v>76153.039999999994</v>
          </cell>
          <cell r="AJ299">
            <v>41111</v>
          </cell>
          <cell r="AK299">
            <v>831189.98</v>
          </cell>
          <cell r="AM299">
            <v>41111</v>
          </cell>
          <cell r="AN299">
            <v>932573.65</v>
          </cell>
        </row>
        <row r="300">
          <cell r="L300">
            <v>44000</v>
          </cell>
          <cell r="M300">
            <v>11331120</v>
          </cell>
          <cell r="O300">
            <v>41411</v>
          </cell>
          <cell r="P300">
            <v>282231.33</v>
          </cell>
          <cell r="R300">
            <v>41220</v>
          </cell>
          <cell r="S300">
            <v>514278.58</v>
          </cell>
          <cell r="U300">
            <v>41150</v>
          </cell>
          <cell r="V300">
            <v>3843708.24</v>
          </cell>
          <cell r="X300">
            <v>41121</v>
          </cell>
          <cell r="Y300">
            <v>-160357.24</v>
          </cell>
          <cell r="AA300">
            <v>41113</v>
          </cell>
          <cell r="AB300">
            <v>216267.93</v>
          </cell>
          <cell r="AD300">
            <v>41113</v>
          </cell>
          <cell r="AE300">
            <v>228291.26</v>
          </cell>
          <cell r="AG300">
            <v>41113</v>
          </cell>
          <cell r="AH300">
            <v>228392.49</v>
          </cell>
          <cell r="AJ300">
            <v>41112</v>
          </cell>
          <cell r="AK300">
            <v>84975.31</v>
          </cell>
          <cell r="AM300">
            <v>41112</v>
          </cell>
          <cell r="AN300">
            <v>93001.75</v>
          </cell>
        </row>
        <row r="301">
          <cell r="L301">
            <v>44110</v>
          </cell>
          <cell r="M301">
            <v>182.25</v>
          </cell>
          <cell r="O301">
            <v>41400</v>
          </cell>
          <cell r="P301">
            <v>1135934.69</v>
          </cell>
          <cell r="R301">
            <v>41200</v>
          </cell>
          <cell r="S301">
            <v>963823.99</v>
          </cell>
          <cell r="U301">
            <v>41153</v>
          </cell>
          <cell r="V301">
            <v>121456.7</v>
          </cell>
          <cell r="X301">
            <v>41130</v>
          </cell>
          <cell r="Y301">
            <v>1760</v>
          </cell>
          <cell r="AA301">
            <v>41114</v>
          </cell>
          <cell r="AB301">
            <v>146636.60999999999</v>
          </cell>
          <cell r="AD301">
            <v>41114</v>
          </cell>
          <cell r="AE301">
            <v>156520.99</v>
          </cell>
          <cell r="AG301">
            <v>41114</v>
          </cell>
          <cell r="AH301">
            <v>180511.35999999999</v>
          </cell>
          <cell r="AJ301">
            <v>41113</v>
          </cell>
          <cell r="AK301">
            <v>228406.87</v>
          </cell>
          <cell r="AM301">
            <v>41113</v>
          </cell>
          <cell r="AN301">
            <v>228789.87</v>
          </cell>
        </row>
        <row r="302">
          <cell r="L302">
            <v>44111</v>
          </cell>
          <cell r="M302">
            <v>4102</v>
          </cell>
          <cell r="O302">
            <v>41510</v>
          </cell>
          <cell r="P302">
            <v>72574.28</v>
          </cell>
          <cell r="R302">
            <v>41410</v>
          </cell>
          <cell r="S302">
            <v>1424952.58</v>
          </cell>
          <cell r="U302">
            <v>41155</v>
          </cell>
          <cell r="V302">
            <v>2791615.74</v>
          </cell>
          <cell r="X302">
            <v>41140</v>
          </cell>
          <cell r="Y302">
            <v>23932.76</v>
          </cell>
          <cell r="AA302">
            <v>41116</v>
          </cell>
          <cell r="AB302">
            <v>1870020.3</v>
          </cell>
          <cell r="AD302">
            <v>41116</v>
          </cell>
          <cell r="AE302">
            <v>2084487.71</v>
          </cell>
          <cell r="AG302">
            <v>41116</v>
          </cell>
          <cell r="AH302">
            <v>2443312.2200000002</v>
          </cell>
          <cell r="AJ302">
            <v>41114</v>
          </cell>
          <cell r="AK302">
            <v>186750.54</v>
          </cell>
          <cell r="AM302">
            <v>41114</v>
          </cell>
          <cell r="AN302">
            <v>254603.01</v>
          </cell>
        </row>
        <row r="303">
          <cell r="L303">
            <v>44100</v>
          </cell>
          <cell r="M303">
            <v>4284.25</v>
          </cell>
          <cell r="O303">
            <v>41511</v>
          </cell>
          <cell r="P303">
            <v>-8609.1</v>
          </cell>
          <cell r="R303">
            <v>41411</v>
          </cell>
          <cell r="S303">
            <v>597751.73</v>
          </cell>
          <cell r="U303">
            <v>41160</v>
          </cell>
          <cell r="V303">
            <v>626474.56000000006</v>
          </cell>
          <cell r="X303">
            <v>41142</v>
          </cell>
          <cell r="Y303">
            <v>41.75</v>
          </cell>
          <cell r="AA303">
            <v>41120</v>
          </cell>
          <cell r="AB303">
            <v>793.32</v>
          </cell>
          <cell r="AD303">
            <v>41120</v>
          </cell>
          <cell r="AE303">
            <v>793.32</v>
          </cell>
          <cell r="AG303">
            <v>41120</v>
          </cell>
          <cell r="AH303">
            <v>793.32</v>
          </cell>
          <cell r="AJ303">
            <v>41116</v>
          </cell>
          <cell r="AK303">
            <v>2872158.98</v>
          </cell>
          <cell r="AM303">
            <v>41116</v>
          </cell>
          <cell r="AN303">
            <v>3149598.57</v>
          </cell>
        </row>
        <row r="304">
          <cell r="L304">
            <v>45010</v>
          </cell>
          <cell r="M304">
            <v>16714814.050000001</v>
          </cell>
          <cell r="O304">
            <v>41500</v>
          </cell>
          <cell r="P304">
            <v>63965.18</v>
          </cell>
          <cell r="R304">
            <v>41400</v>
          </cell>
          <cell r="S304">
            <v>2022704.31</v>
          </cell>
          <cell r="U304">
            <v>41161</v>
          </cell>
          <cell r="V304">
            <v>1632474.57</v>
          </cell>
          <cell r="X304">
            <v>41150</v>
          </cell>
          <cell r="Y304">
            <v>6134435.0899999999</v>
          </cell>
          <cell r="AA304">
            <v>41121</v>
          </cell>
          <cell r="AB304">
            <v>-160357.24</v>
          </cell>
          <cell r="AD304">
            <v>41121</v>
          </cell>
          <cell r="AE304">
            <v>-160357.24</v>
          </cell>
          <cell r="AG304">
            <v>41121</v>
          </cell>
          <cell r="AH304">
            <v>-159112.53</v>
          </cell>
          <cell r="AJ304">
            <v>41120</v>
          </cell>
          <cell r="AK304">
            <v>793.32</v>
          </cell>
          <cell r="AM304">
            <v>41120</v>
          </cell>
          <cell r="AN304">
            <v>18032.87</v>
          </cell>
        </row>
        <row r="305">
          <cell r="L305">
            <v>45012</v>
          </cell>
          <cell r="M305">
            <v>15075.62</v>
          </cell>
          <cell r="O305">
            <v>42010</v>
          </cell>
          <cell r="P305">
            <v>1020081.2</v>
          </cell>
          <cell r="R305">
            <v>41510</v>
          </cell>
          <cell r="S305">
            <v>129803.04</v>
          </cell>
          <cell r="U305">
            <v>41162</v>
          </cell>
          <cell r="V305">
            <v>143635</v>
          </cell>
          <cell r="X305">
            <v>41153</v>
          </cell>
          <cell r="Y305">
            <v>178302.36</v>
          </cell>
          <cell r="AA305">
            <v>41130</v>
          </cell>
          <cell r="AB305">
            <v>1760</v>
          </cell>
          <cell r="AD305">
            <v>41130</v>
          </cell>
          <cell r="AE305">
            <v>1760</v>
          </cell>
          <cell r="AG305">
            <v>41130</v>
          </cell>
          <cell r="AH305">
            <v>1760</v>
          </cell>
          <cell r="AJ305">
            <v>41121</v>
          </cell>
          <cell r="AK305">
            <v>-159112.53</v>
          </cell>
          <cell r="AM305">
            <v>41121</v>
          </cell>
          <cell r="AN305">
            <v>-151460.97</v>
          </cell>
        </row>
        <row r="306">
          <cell r="L306">
            <v>45000</v>
          </cell>
          <cell r="M306">
            <v>16729889.67</v>
          </cell>
          <cell r="O306">
            <v>42013</v>
          </cell>
          <cell r="P306">
            <v>32007.39</v>
          </cell>
          <cell r="R306">
            <v>41511</v>
          </cell>
          <cell r="S306">
            <v>-18655.8</v>
          </cell>
          <cell r="U306">
            <v>41100</v>
          </cell>
          <cell r="V306">
            <v>11916920.09</v>
          </cell>
          <cell r="X306">
            <v>41155</v>
          </cell>
          <cell r="Y306">
            <v>3497698.81</v>
          </cell>
          <cell r="AA306">
            <v>41140</v>
          </cell>
          <cell r="AB306">
            <v>30796.83</v>
          </cell>
          <cell r="AD306">
            <v>41140</v>
          </cell>
          <cell r="AE306">
            <v>56462.62</v>
          </cell>
          <cell r="AG306">
            <v>41140</v>
          </cell>
          <cell r="AH306">
            <v>56804.34</v>
          </cell>
          <cell r="AJ306">
            <v>41130</v>
          </cell>
          <cell r="AK306">
            <v>1760</v>
          </cell>
          <cell r="AM306">
            <v>41130</v>
          </cell>
          <cell r="AN306">
            <v>1760</v>
          </cell>
        </row>
        <row r="307">
          <cell r="L307">
            <v>46010</v>
          </cell>
          <cell r="M307">
            <v>1485011.75</v>
          </cell>
          <cell r="O307">
            <v>42000</v>
          </cell>
          <cell r="P307">
            <v>1052088.5900000001</v>
          </cell>
          <cell r="R307">
            <v>41500</v>
          </cell>
          <cell r="S307">
            <v>111147.24</v>
          </cell>
          <cell r="U307">
            <v>41210</v>
          </cell>
          <cell r="V307">
            <v>11772.68</v>
          </cell>
          <cell r="X307">
            <v>41160</v>
          </cell>
          <cell r="Y307">
            <v>726462.75</v>
          </cell>
          <cell r="AA307">
            <v>41142</v>
          </cell>
          <cell r="AB307">
            <v>167.52</v>
          </cell>
          <cell r="AD307">
            <v>41142</v>
          </cell>
          <cell r="AE307">
            <v>11142.22</v>
          </cell>
          <cell r="AG307">
            <v>41142</v>
          </cell>
          <cell r="AH307">
            <v>21594.880000000001</v>
          </cell>
          <cell r="AJ307">
            <v>41140</v>
          </cell>
          <cell r="AK307">
            <v>220899.20000000001</v>
          </cell>
          <cell r="AM307">
            <v>41140</v>
          </cell>
          <cell r="AN307">
            <v>286499.65999999997</v>
          </cell>
        </row>
        <row r="308">
          <cell r="L308">
            <v>46011</v>
          </cell>
          <cell r="M308">
            <v>50112.87</v>
          </cell>
          <cell r="O308">
            <v>43010</v>
          </cell>
          <cell r="P308">
            <v>2261839.1800000002</v>
          </cell>
          <cell r="R308">
            <v>42010</v>
          </cell>
          <cell r="S308">
            <v>1603365.43</v>
          </cell>
          <cell r="U308">
            <v>41211</v>
          </cell>
          <cell r="V308">
            <v>246355.99</v>
          </cell>
          <cell r="X308">
            <v>41161</v>
          </cell>
          <cell r="Y308">
            <v>2060722.29</v>
          </cell>
          <cell r="AA308">
            <v>41150</v>
          </cell>
          <cell r="AB308">
            <v>7517917.5899999999</v>
          </cell>
          <cell r="AD308">
            <v>41150</v>
          </cell>
          <cell r="AE308">
            <v>8510101.1600000001</v>
          </cell>
          <cell r="AG308">
            <v>41150</v>
          </cell>
          <cell r="AH308">
            <v>10445745.220000001</v>
          </cell>
          <cell r="AJ308">
            <v>41142</v>
          </cell>
          <cell r="AK308">
            <v>21603.200000000001</v>
          </cell>
          <cell r="AM308">
            <v>41142</v>
          </cell>
          <cell r="AN308">
            <v>21695.45</v>
          </cell>
        </row>
        <row r="309">
          <cell r="L309">
            <v>46000</v>
          </cell>
          <cell r="M309">
            <v>1535124.62</v>
          </cell>
          <cell r="O309">
            <v>43000</v>
          </cell>
          <cell r="P309">
            <v>2261839.1800000002</v>
          </cell>
          <cell r="R309">
            <v>42013</v>
          </cell>
          <cell r="S309">
            <v>52007.39</v>
          </cell>
          <cell r="U309">
            <v>41214</v>
          </cell>
          <cell r="V309">
            <v>246014.93</v>
          </cell>
          <cell r="X309">
            <v>41162</v>
          </cell>
          <cell r="Y309">
            <v>377352.94</v>
          </cell>
          <cell r="AA309">
            <v>41153</v>
          </cell>
          <cell r="AB309">
            <v>226652.71</v>
          </cell>
          <cell r="AD309">
            <v>41153</v>
          </cell>
          <cell r="AE309">
            <v>237272.71</v>
          </cell>
          <cell r="AG309">
            <v>41153</v>
          </cell>
          <cell r="AH309">
            <v>247062.71</v>
          </cell>
          <cell r="AJ309">
            <v>41150</v>
          </cell>
          <cell r="AK309">
            <v>12466053.07</v>
          </cell>
          <cell r="AM309">
            <v>41150</v>
          </cell>
          <cell r="AN309">
            <v>14342870.119999999</v>
          </cell>
        </row>
        <row r="310">
          <cell r="L310">
            <v>46110</v>
          </cell>
          <cell r="M310">
            <v>1312676.56</v>
          </cell>
          <cell r="O310">
            <v>44010</v>
          </cell>
          <cell r="P310">
            <v>13306922.789999999</v>
          </cell>
          <cell r="R310">
            <v>42000</v>
          </cell>
          <cell r="S310">
            <v>1655372.82</v>
          </cell>
          <cell r="U310">
            <v>41216</v>
          </cell>
          <cell r="V310">
            <v>0</v>
          </cell>
          <cell r="X310">
            <v>41100</v>
          </cell>
          <cell r="Y310">
            <v>16683279.859999999</v>
          </cell>
          <cell r="AA310">
            <v>41155</v>
          </cell>
          <cell r="AB310">
            <v>4300815.9800000004</v>
          </cell>
          <cell r="AD310">
            <v>41155</v>
          </cell>
          <cell r="AE310">
            <v>4937295.34</v>
          </cell>
          <cell r="AG310">
            <v>41155</v>
          </cell>
          <cell r="AH310">
            <v>5813863.4900000002</v>
          </cell>
          <cell r="AJ310">
            <v>41153</v>
          </cell>
          <cell r="AK310">
            <v>254122.71</v>
          </cell>
          <cell r="AM310">
            <v>41153</v>
          </cell>
          <cell r="AN310">
            <v>369102.31</v>
          </cell>
        </row>
        <row r="311">
          <cell r="L311">
            <v>46112</v>
          </cell>
          <cell r="M311">
            <v>0</v>
          </cell>
          <cell r="O311">
            <v>44013</v>
          </cell>
          <cell r="P311">
            <v>9228066.4299999997</v>
          </cell>
          <cell r="R311">
            <v>43010</v>
          </cell>
          <cell r="S311">
            <v>3735444.38</v>
          </cell>
          <cell r="U311">
            <v>41220</v>
          </cell>
          <cell r="V311">
            <v>615315.01</v>
          </cell>
          <cell r="X311">
            <v>41210</v>
          </cell>
          <cell r="Y311">
            <v>14513.7</v>
          </cell>
          <cell r="AA311">
            <v>41160</v>
          </cell>
          <cell r="AB311">
            <v>975656.72</v>
          </cell>
          <cell r="AD311">
            <v>41160</v>
          </cell>
          <cell r="AE311">
            <v>981674.93</v>
          </cell>
          <cell r="AG311">
            <v>41160</v>
          </cell>
          <cell r="AH311">
            <v>1145193.22</v>
          </cell>
          <cell r="AJ311">
            <v>41155</v>
          </cell>
          <cell r="AK311">
            <v>7037610.5499999998</v>
          </cell>
          <cell r="AM311">
            <v>41155</v>
          </cell>
          <cell r="AN311">
            <v>7706716.3399999999</v>
          </cell>
        </row>
        <row r="312">
          <cell r="L312">
            <v>46113</v>
          </cell>
          <cell r="M312">
            <v>-319913.08</v>
          </cell>
          <cell r="O312">
            <v>44016</v>
          </cell>
          <cell r="P312">
            <v>5569.34</v>
          </cell>
          <cell r="R312">
            <v>43000</v>
          </cell>
          <cell r="S312">
            <v>3735444.38</v>
          </cell>
          <cell r="U312">
            <v>41200</v>
          </cell>
          <cell r="V312">
            <v>1119458.6100000001</v>
          </cell>
          <cell r="X312">
            <v>41211</v>
          </cell>
          <cell r="Y312">
            <v>340221.63</v>
          </cell>
          <cell r="AA312">
            <v>41161</v>
          </cell>
          <cell r="AB312">
            <v>2529795.2000000002</v>
          </cell>
          <cell r="AD312">
            <v>41161</v>
          </cell>
          <cell r="AE312">
            <v>3120666.46</v>
          </cell>
          <cell r="AG312">
            <v>41161</v>
          </cell>
          <cell r="AH312">
            <v>3727232.51</v>
          </cell>
          <cell r="AJ312">
            <v>41160</v>
          </cell>
          <cell r="AK312">
            <v>1214576.76</v>
          </cell>
          <cell r="AM312">
            <v>41160</v>
          </cell>
          <cell r="AN312">
            <v>1319025.28</v>
          </cell>
        </row>
        <row r="313">
          <cell r="L313">
            <v>46117</v>
          </cell>
          <cell r="M313">
            <v>777903.2</v>
          </cell>
          <cell r="O313">
            <v>44000</v>
          </cell>
          <cell r="P313">
            <v>22540558.559999999</v>
          </cell>
          <cell r="R313">
            <v>44010</v>
          </cell>
          <cell r="S313">
            <v>21120287.260000002</v>
          </cell>
          <cell r="U313">
            <v>41410</v>
          </cell>
          <cell r="V313">
            <v>1825269.33</v>
          </cell>
          <cell r="X313">
            <v>41214</v>
          </cell>
          <cell r="Y313">
            <v>337845.83</v>
          </cell>
          <cell r="AA313">
            <v>41162</v>
          </cell>
          <cell r="AB313">
            <v>485057.94</v>
          </cell>
          <cell r="AD313">
            <v>41162</v>
          </cell>
          <cell r="AE313">
            <v>514935.44</v>
          </cell>
          <cell r="AG313">
            <v>41162</v>
          </cell>
          <cell r="AH313">
            <v>545535.43999999994</v>
          </cell>
          <cell r="AJ313">
            <v>41161</v>
          </cell>
          <cell r="AK313">
            <v>4437005.99</v>
          </cell>
          <cell r="AM313">
            <v>41161</v>
          </cell>
          <cell r="AN313">
            <v>4891596.55</v>
          </cell>
        </row>
        <row r="314">
          <cell r="L314">
            <v>46119</v>
          </cell>
          <cell r="M314">
            <v>-87587.05</v>
          </cell>
          <cell r="O314">
            <v>44110</v>
          </cell>
          <cell r="P314">
            <v>24537.23</v>
          </cell>
          <cell r="R314">
            <v>44013</v>
          </cell>
          <cell r="S314">
            <v>14595952.810000001</v>
          </cell>
          <cell r="U314">
            <v>41411</v>
          </cell>
          <cell r="V314">
            <v>838871.4</v>
          </cell>
          <cell r="X314">
            <v>41216</v>
          </cell>
          <cell r="Y314">
            <v>350000</v>
          </cell>
          <cell r="AA314">
            <v>41100</v>
          </cell>
          <cell r="AB314">
            <v>20893185.989999998</v>
          </cell>
          <cell r="AD314">
            <v>41100</v>
          </cell>
          <cell r="AE314">
            <v>23891783.949999999</v>
          </cell>
          <cell r="AG314">
            <v>41100</v>
          </cell>
          <cell r="AH314">
            <v>28640047.190000001</v>
          </cell>
          <cell r="AJ314">
            <v>41162</v>
          </cell>
          <cell r="AK314">
            <v>568702.93999999994</v>
          </cell>
          <cell r="AM314">
            <v>41162</v>
          </cell>
          <cell r="AN314">
            <v>619027.93999999994</v>
          </cell>
        </row>
        <row r="315">
          <cell r="L315">
            <v>46198</v>
          </cell>
          <cell r="M315">
            <v>-44166.7</v>
          </cell>
          <cell r="O315">
            <v>44111</v>
          </cell>
          <cell r="P315">
            <v>4206.41</v>
          </cell>
          <cell r="R315">
            <v>44015</v>
          </cell>
          <cell r="S315">
            <v>548.34</v>
          </cell>
          <cell r="U315">
            <v>41400</v>
          </cell>
          <cell r="V315">
            <v>2664140.73</v>
          </cell>
          <cell r="X315">
            <v>41220</v>
          </cell>
          <cell r="Y315">
            <v>748383.12</v>
          </cell>
          <cell r="AA315">
            <v>41210</v>
          </cell>
          <cell r="AB315">
            <v>19333.14</v>
          </cell>
          <cell r="AD315">
            <v>41210</v>
          </cell>
          <cell r="AE315">
            <v>21174.33</v>
          </cell>
          <cell r="AG315">
            <v>41210</v>
          </cell>
          <cell r="AH315">
            <v>24033.46</v>
          </cell>
          <cell r="AJ315">
            <v>41100</v>
          </cell>
          <cell r="AK315">
            <v>33743540.200000003</v>
          </cell>
          <cell r="AM315">
            <v>41100</v>
          </cell>
          <cell r="AN315">
            <v>38212122.259999998</v>
          </cell>
        </row>
        <row r="316">
          <cell r="L316">
            <v>46199</v>
          </cell>
          <cell r="M316">
            <v>-203620.48000000001</v>
          </cell>
          <cell r="O316">
            <v>44100</v>
          </cell>
          <cell r="P316">
            <v>28743.64</v>
          </cell>
          <cell r="R316">
            <v>44016</v>
          </cell>
          <cell r="S316">
            <v>39086.519999999997</v>
          </cell>
          <cell r="U316">
            <v>41510</v>
          </cell>
          <cell r="V316">
            <v>148742.29999999999</v>
          </cell>
          <cell r="X316">
            <v>41200</v>
          </cell>
          <cell r="Y316">
            <v>1790964.28</v>
          </cell>
          <cell r="AA316">
            <v>41211</v>
          </cell>
          <cell r="AB316">
            <v>487489.47</v>
          </cell>
          <cell r="AD316">
            <v>41211</v>
          </cell>
          <cell r="AE316">
            <v>597396.28</v>
          </cell>
          <cell r="AG316">
            <v>41211</v>
          </cell>
          <cell r="AH316">
            <v>717548.65</v>
          </cell>
          <cell r="AJ316">
            <v>41210</v>
          </cell>
          <cell r="AK316">
            <v>29685.34</v>
          </cell>
          <cell r="AM316">
            <v>41210</v>
          </cell>
          <cell r="AN316">
            <v>35217.620000000003</v>
          </cell>
        </row>
        <row r="317">
          <cell r="L317">
            <v>46100</v>
          </cell>
          <cell r="M317">
            <v>1435292.45</v>
          </cell>
          <cell r="O317">
            <v>45010</v>
          </cell>
          <cell r="P317">
            <v>33601086.140000001</v>
          </cell>
          <cell r="R317">
            <v>44000</v>
          </cell>
          <cell r="S317">
            <v>35755874.93</v>
          </cell>
          <cell r="U317">
            <v>41511</v>
          </cell>
          <cell r="V317">
            <v>-20623.38</v>
          </cell>
          <cell r="X317">
            <v>41410</v>
          </cell>
          <cell r="Y317">
            <v>2224077.58</v>
          </cell>
          <cell r="AA317">
            <v>41214</v>
          </cell>
          <cell r="AB317">
            <v>429439.77</v>
          </cell>
          <cell r="AD317">
            <v>41214</v>
          </cell>
          <cell r="AE317">
            <v>606368.32999999996</v>
          </cell>
          <cell r="AG317">
            <v>41214</v>
          </cell>
          <cell r="AH317">
            <v>612472.84</v>
          </cell>
          <cell r="AJ317">
            <v>41211</v>
          </cell>
          <cell r="AK317">
            <v>953386.01</v>
          </cell>
          <cell r="AM317">
            <v>41211</v>
          </cell>
          <cell r="AN317">
            <v>1343674.57</v>
          </cell>
        </row>
        <row r="318">
          <cell r="L318">
            <v>46412</v>
          </cell>
          <cell r="M318">
            <v>-645.29</v>
          </cell>
          <cell r="O318">
            <v>45012</v>
          </cell>
          <cell r="P318">
            <v>29308.6</v>
          </cell>
          <cell r="R318">
            <v>44110</v>
          </cell>
          <cell r="S318">
            <v>115012.12</v>
          </cell>
          <cell r="U318">
            <v>41500</v>
          </cell>
          <cell r="V318">
            <v>128118.92</v>
          </cell>
          <cell r="X318">
            <v>41411</v>
          </cell>
          <cell r="Y318">
            <v>1060245.93</v>
          </cell>
          <cell r="AA318">
            <v>41216</v>
          </cell>
          <cell r="AB318">
            <v>350000</v>
          </cell>
          <cell r="AD318">
            <v>41216</v>
          </cell>
          <cell r="AE318">
            <v>350000</v>
          </cell>
          <cell r="AG318">
            <v>41216</v>
          </cell>
          <cell r="AH318">
            <v>350000</v>
          </cell>
          <cell r="AJ318">
            <v>41214</v>
          </cell>
          <cell r="AK318">
            <v>618333.38</v>
          </cell>
          <cell r="AM318">
            <v>41214</v>
          </cell>
          <cell r="AN318">
            <v>621414.22</v>
          </cell>
        </row>
        <row r="319">
          <cell r="L319">
            <v>46400</v>
          </cell>
          <cell r="M319">
            <v>-645.29</v>
          </cell>
          <cell r="O319">
            <v>45000</v>
          </cell>
          <cell r="P319">
            <v>33630394.740000002</v>
          </cell>
          <cell r="R319">
            <v>44111</v>
          </cell>
          <cell r="S319">
            <v>42524.78</v>
          </cell>
          <cell r="U319">
            <v>42010</v>
          </cell>
          <cell r="V319">
            <v>2161612.4300000002</v>
          </cell>
          <cell r="X319">
            <v>41400</v>
          </cell>
          <cell r="Y319">
            <v>3284323.51</v>
          </cell>
          <cell r="AA319">
            <v>41220</v>
          </cell>
          <cell r="AB319">
            <v>857147.37</v>
          </cell>
          <cell r="AD319">
            <v>41220</v>
          </cell>
          <cell r="AE319">
            <v>931278.07</v>
          </cell>
          <cell r="AG319">
            <v>41220</v>
          </cell>
          <cell r="AH319">
            <v>1040124.81</v>
          </cell>
          <cell r="AJ319">
            <v>41216</v>
          </cell>
          <cell r="AK319">
            <v>350000</v>
          </cell>
          <cell r="AM319">
            <v>41216</v>
          </cell>
          <cell r="AN319">
            <v>350000</v>
          </cell>
        </row>
        <row r="320">
          <cell r="L320">
            <v>46910</v>
          </cell>
          <cell r="M320">
            <v>0</v>
          </cell>
          <cell r="O320">
            <v>46010</v>
          </cell>
          <cell r="P320">
            <v>2661970.96</v>
          </cell>
          <cell r="R320">
            <v>44100</v>
          </cell>
          <cell r="S320">
            <v>157536.9</v>
          </cell>
          <cell r="U320">
            <v>42013</v>
          </cell>
          <cell r="V320">
            <v>58903.65</v>
          </cell>
          <cell r="X320">
            <v>41510</v>
          </cell>
          <cell r="Y320">
            <v>619365.6</v>
          </cell>
          <cell r="AA320">
            <v>41200</v>
          </cell>
          <cell r="AB320">
            <v>2143409.75</v>
          </cell>
          <cell r="AD320">
            <v>41200</v>
          </cell>
          <cell r="AE320">
            <v>2506217.0099999998</v>
          </cell>
          <cell r="AG320">
            <v>41200</v>
          </cell>
          <cell r="AH320">
            <v>2744179.76</v>
          </cell>
          <cell r="AJ320">
            <v>41220</v>
          </cell>
          <cell r="AK320">
            <v>1178394.52</v>
          </cell>
          <cell r="AM320">
            <v>41220</v>
          </cell>
          <cell r="AN320">
            <v>1280601.3799999999</v>
          </cell>
        </row>
        <row r="321">
          <cell r="L321">
            <v>46911</v>
          </cell>
          <cell r="M321">
            <v>0</v>
          </cell>
          <cell r="O321">
            <v>46011</v>
          </cell>
          <cell r="P321">
            <v>0</v>
          </cell>
          <cell r="R321">
            <v>45010</v>
          </cell>
          <cell r="S321">
            <v>53416556.990000002</v>
          </cell>
          <cell r="U321">
            <v>42000</v>
          </cell>
          <cell r="V321">
            <v>2220516.08</v>
          </cell>
          <cell r="X321">
            <v>41511</v>
          </cell>
          <cell r="Y321">
            <v>-24331.54</v>
          </cell>
          <cell r="AA321">
            <v>41410</v>
          </cell>
          <cell r="AB321">
            <v>3190956.4</v>
          </cell>
          <cell r="AD321">
            <v>41410</v>
          </cell>
          <cell r="AE321">
            <v>3812636.45</v>
          </cell>
          <cell r="AG321">
            <v>41410</v>
          </cell>
          <cell r="AH321">
            <v>4333209.99</v>
          </cell>
          <cell r="AJ321">
            <v>41200</v>
          </cell>
          <cell r="AK321">
            <v>3129799.25</v>
          </cell>
          <cell r="AM321">
            <v>41200</v>
          </cell>
          <cell r="AN321">
            <v>3630907.79</v>
          </cell>
        </row>
        <row r="322">
          <cell r="L322">
            <v>46900</v>
          </cell>
          <cell r="M322">
            <v>0</v>
          </cell>
          <cell r="O322">
            <v>46000</v>
          </cell>
          <cell r="P322">
            <v>2661970.96</v>
          </cell>
          <cell r="R322">
            <v>45012</v>
          </cell>
          <cell r="S322">
            <v>118819.25</v>
          </cell>
          <cell r="U322">
            <v>43010</v>
          </cell>
          <cell r="V322">
            <v>4939483.4800000004</v>
          </cell>
          <cell r="X322">
            <v>41500</v>
          </cell>
          <cell r="Y322">
            <v>595034.06000000006</v>
          </cell>
          <cell r="AA322">
            <v>41411</v>
          </cell>
          <cell r="AB322">
            <v>1347800.81</v>
          </cell>
          <cell r="AD322">
            <v>41411</v>
          </cell>
          <cell r="AE322">
            <v>1618958.02</v>
          </cell>
          <cell r="AG322">
            <v>41411</v>
          </cell>
          <cell r="AH322">
            <v>1921212.73</v>
          </cell>
          <cell r="AJ322">
            <v>41410</v>
          </cell>
          <cell r="AK322">
            <v>4954491.67</v>
          </cell>
          <cell r="AM322">
            <v>41410</v>
          </cell>
          <cell r="AN322">
            <v>5645237.3399999999</v>
          </cell>
        </row>
        <row r="323">
          <cell r="L323">
            <v>49910</v>
          </cell>
          <cell r="M323">
            <v>-36487132.979999997</v>
          </cell>
          <cell r="O323">
            <v>46110</v>
          </cell>
          <cell r="P323">
            <v>1982416.6</v>
          </cell>
          <cell r="R323">
            <v>45000</v>
          </cell>
          <cell r="S323">
            <v>53535376.240000002</v>
          </cell>
          <cell r="U323">
            <v>43000</v>
          </cell>
          <cell r="V323">
            <v>4939483.4800000004</v>
          </cell>
          <cell r="X323">
            <v>42010</v>
          </cell>
          <cell r="Y323">
            <v>2747635.46</v>
          </cell>
          <cell r="AA323">
            <v>41400</v>
          </cell>
          <cell r="AB323">
            <v>4538757.21</v>
          </cell>
          <cell r="AD323">
            <v>41400</v>
          </cell>
          <cell r="AE323">
            <v>5431594.4699999997</v>
          </cell>
          <cell r="AG323">
            <v>41400</v>
          </cell>
          <cell r="AH323">
            <v>6254422.7199999997</v>
          </cell>
          <cell r="AJ323">
            <v>41411</v>
          </cell>
          <cell r="AK323">
            <v>2271575.61</v>
          </cell>
          <cell r="AM323">
            <v>41411</v>
          </cell>
          <cell r="AN323">
            <v>2489117.41</v>
          </cell>
        </row>
        <row r="324">
          <cell r="L324">
            <v>49900</v>
          </cell>
          <cell r="M324">
            <v>-36487132.979999997</v>
          </cell>
          <cell r="O324">
            <v>46112</v>
          </cell>
          <cell r="P324">
            <v>0</v>
          </cell>
          <cell r="R324">
            <v>46010</v>
          </cell>
          <cell r="S324">
            <v>4635507.08</v>
          </cell>
          <cell r="U324">
            <v>44010</v>
          </cell>
          <cell r="V324">
            <v>28097118.73</v>
          </cell>
          <cell r="X324">
            <v>42013</v>
          </cell>
          <cell r="Y324">
            <v>72903.649999999994</v>
          </cell>
          <cell r="AA324">
            <v>41510</v>
          </cell>
          <cell r="AB324">
            <v>726995.32</v>
          </cell>
          <cell r="AD324">
            <v>41510</v>
          </cell>
          <cell r="AE324">
            <v>734766.47</v>
          </cell>
          <cell r="AG324">
            <v>41510</v>
          </cell>
          <cell r="AH324">
            <v>874928.8</v>
          </cell>
          <cell r="AJ324">
            <v>41400</v>
          </cell>
          <cell r="AK324">
            <v>7226067.2800000003</v>
          </cell>
          <cell r="AM324">
            <v>41400</v>
          </cell>
          <cell r="AN324">
            <v>8134354.75</v>
          </cell>
        </row>
        <row r="325">
          <cell r="L325">
            <v>51013</v>
          </cell>
          <cell r="M325">
            <v>-7242.6</v>
          </cell>
          <cell r="O325">
            <v>46113</v>
          </cell>
          <cell r="P325">
            <v>599958.4</v>
          </cell>
          <cell r="R325">
            <v>46011</v>
          </cell>
          <cell r="S325">
            <v>0</v>
          </cell>
          <cell r="U325">
            <v>44013</v>
          </cell>
          <cell r="V325">
            <v>19383133.719999999</v>
          </cell>
          <cell r="X325">
            <v>42000</v>
          </cell>
          <cell r="Y325">
            <v>2820539.11</v>
          </cell>
          <cell r="AA325">
            <v>41511</v>
          </cell>
          <cell r="AB325">
            <v>-25199.89</v>
          </cell>
          <cell r="AD325">
            <v>41511</v>
          </cell>
          <cell r="AE325">
            <v>-26470.880000000001</v>
          </cell>
          <cell r="AG325">
            <v>41511</v>
          </cell>
          <cell r="AH325">
            <v>-31608.26</v>
          </cell>
          <cell r="AJ325">
            <v>41510</v>
          </cell>
          <cell r="AK325">
            <v>893361.9</v>
          </cell>
          <cell r="AM325">
            <v>41510</v>
          </cell>
          <cell r="AN325">
            <v>893361.9</v>
          </cell>
        </row>
        <row r="326">
          <cell r="L326">
            <v>51000</v>
          </cell>
          <cell r="M326">
            <v>-7242.6</v>
          </cell>
          <cell r="O326">
            <v>46117</v>
          </cell>
          <cell r="P326">
            <v>0</v>
          </cell>
          <cell r="R326">
            <v>46017</v>
          </cell>
          <cell r="S326">
            <v>-4400.68</v>
          </cell>
          <cell r="U326">
            <v>44015</v>
          </cell>
          <cell r="V326">
            <v>548.34</v>
          </cell>
          <cell r="X326">
            <v>43010</v>
          </cell>
          <cell r="Y326">
            <v>6120807.29</v>
          </cell>
          <cell r="AA326">
            <v>41500</v>
          </cell>
          <cell r="AB326">
            <v>701795.43</v>
          </cell>
          <cell r="AD326">
            <v>41500</v>
          </cell>
          <cell r="AE326">
            <v>708295.59</v>
          </cell>
          <cell r="AG326">
            <v>41500</v>
          </cell>
          <cell r="AH326">
            <v>843320.54</v>
          </cell>
          <cell r="AJ326">
            <v>41511</v>
          </cell>
          <cell r="AK326">
            <v>-32143.16</v>
          </cell>
          <cell r="AM326">
            <v>41511</v>
          </cell>
          <cell r="AN326">
            <v>-36200.629999999997</v>
          </cell>
        </row>
        <row r="327">
          <cell r="L327">
            <v>51110</v>
          </cell>
          <cell r="M327">
            <v>351377.47</v>
          </cell>
          <cell r="O327">
            <v>46119</v>
          </cell>
          <cell r="P327">
            <v>-187847.49</v>
          </cell>
          <cell r="R327">
            <v>46000</v>
          </cell>
          <cell r="S327">
            <v>4631106.4000000004</v>
          </cell>
          <cell r="U327">
            <v>44016</v>
          </cell>
          <cell r="V327">
            <v>67440.53</v>
          </cell>
          <cell r="X327">
            <v>43000</v>
          </cell>
          <cell r="Y327">
            <v>6120807.29</v>
          </cell>
          <cell r="AA327">
            <v>42010</v>
          </cell>
          <cell r="AB327">
            <v>3324651.3</v>
          </cell>
          <cell r="AD327">
            <v>42010</v>
          </cell>
          <cell r="AE327">
            <v>3851108.98</v>
          </cell>
          <cell r="AG327">
            <v>42010</v>
          </cell>
          <cell r="AH327">
            <v>4495326.8</v>
          </cell>
          <cell r="AJ327">
            <v>41500</v>
          </cell>
          <cell r="AK327">
            <v>861218.74</v>
          </cell>
          <cell r="AM327">
            <v>41500</v>
          </cell>
          <cell r="AN327">
            <v>857161.27</v>
          </cell>
        </row>
        <row r="328">
          <cell r="L328">
            <v>51130</v>
          </cell>
          <cell r="M328">
            <v>28716.94</v>
          </cell>
          <cell r="O328">
            <v>46198</v>
          </cell>
          <cell r="P328">
            <v>0</v>
          </cell>
          <cell r="R328">
            <v>46110</v>
          </cell>
          <cell r="S328">
            <v>3308660.23</v>
          </cell>
          <cell r="U328">
            <v>44000</v>
          </cell>
          <cell r="V328">
            <v>47548241.32</v>
          </cell>
          <cell r="X328">
            <v>44010</v>
          </cell>
          <cell r="Y328">
            <v>35685828.909999996</v>
          </cell>
          <cell r="AA328">
            <v>42013</v>
          </cell>
          <cell r="AB328">
            <v>72903.649999999994</v>
          </cell>
          <cell r="AD328">
            <v>42013</v>
          </cell>
          <cell r="AE328">
            <v>99903.65</v>
          </cell>
          <cell r="AG328">
            <v>42013</v>
          </cell>
          <cell r="AH328">
            <v>99903.65</v>
          </cell>
          <cell r="AJ328">
            <v>42010</v>
          </cell>
          <cell r="AK328">
            <v>5135033.3099999996</v>
          </cell>
          <cell r="AM328">
            <v>42010</v>
          </cell>
          <cell r="AN328">
            <v>5650465.0499999998</v>
          </cell>
        </row>
        <row r="329">
          <cell r="L329">
            <v>51140</v>
          </cell>
          <cell r="M329">
            <v>10086.68</v>
          </cell>
          <cell r="O329">
            <v>46199</v>
          </cell>
          <cell r="P329">
            <v>0</v>
          </cell>
          <cell r="R329">
            <v>46112</v>
          </cell>
          <cell r="S329">
            <v>0</v>
          </cell>
          <cell r="U329">
            <v>44110</v>
          </cell>
          <cell r="V329">
            <v>115071.7</v>
          </cell>
          <cell r="X329">
            <v>44013</v>
          </cell>
          <cell r="Y329">
            <v>24606613.629999999</v>
          </cell>
          <cell r="AA329">
            <v>42000</v>
          </cell>
          <cell r="AB329">
            <v>3397554.95</v>
          </cell>
          <cell r="AD329">
            <v>42000</v>
          </cell>
          <cell r="AE329">
            <v>3951012.63</v>
          </cell>
          <cell r="AG329">
            <v>42000</v>
          </cell>
          <cell r="AH329">
            <v>4595230.45</v>
          </cell>
          <cell r="AJ329">
            <v>42013</v>
          </cell>
          <cell r="AK329">
            <v>119703.65</v>
          </cell>
          <cell r="AM329">
            <v>42013</v>
          </cell>
          <cell r="AN329">
            <v>157403.65</v>
          </cell>
        </row>
        <row r="330">
          <cell r="L330">
            <v>51150</v>
          </cell>
          <cell r="M330">
            <v>-4219.0200000000004</v>
          </cell>
          <cell r="O330">
            <v>46100</v>
          </cell>
          <cell r="P330">
            <v>2394527.5099999998</v>
          </cell>
          <cell r="R330">
            <v>46113</v>
          </cell>
          <cell r="S330">
            <v>1648314.8</v>
          </cell>
          <cell r="U330">
            <v>44111</v>
          </cell>
          <cell r="V330">
            <v>143565.9</v>
          </cell>
          <cell r="X330">
            <v>44015</v>
          </cell>
          <cell r="Y330">
            <v>548.34</v>
          </cell>
          <cell r="AA330">
            <v>43010</v>
          </cell>
          <cell r="AB330">
            <v>7489287.4000000004</v>
          </cell>
          <cell r="AD330">
            <v>43010</v>
          </cell>
          <cell r="AE330">
            <v>8741147.1699999999</v>
          </cell>
          <cell r="AG330">
            <v>43010</v>
          </cell>
          <cell r="AH330">
            <v>10158330.59</v>
          </cell>
          <cell r="AJ330">
            <v>42000</v>
          </cell>
          <cell r="AK330">
            <v>5254736.96</v>
          </cell>
          <cell r="AM330">
            <v>42000</v>
          </cell>
          <cell r="AN330">
            <v>5807868.7000000002</v>
          </cell>
        </row>
        <row r="331">
          <cell r="L331">
            <v>51152</v>
          </cell>
          <cell r="M331">
            <v>260</v>
          </cell>
          <cell r="O331">
            <v>46412</v>
          </cell>
          <cell r="P331">
            <v>-10814.98</v>
          </cell>
          <cell r="R331">
            <v>46117</v>
          </cell>
          <cell r="S331">
            <v>0</v>
          </cell>
          <cell r="U331">
            <v>44100</v>
          </cell>
          <cell r="V331">
            <v>258637.6</v>
          </cell>
          <cell r="X331">
            <v>44016</v>
          </cell>
          <cell r="Y331">
            <v>92353.98</v>
          </cell>
          <cell r="AA331">
            <v>43000</v>
          </cell>
          <cell r="AB331">
            <v>7489287.4000000004</v>
          </cell>
          <cell r="AD331">
            <v>43000</v>
          </cell>
          <cell r="AE331">
            <v>8741147.1699999999</v>
          </cell>
          <cell r="AG331">
            <v>43000</v>
          </cell>
          <cell r="AH331">
            <v>10158330.59</v>
          </cell>
          <cell r="AJ331">
            <v>43010</v>
          </cell>
          <cell r="AK331">
            <v>11545329.23</v>
          </cell>
          <cell r="AM331">
            <v>43010</v>
          </cell>
          <cell r="AN331">
            <v>13048103.529999999</v>
          </cell>
        </row>
        <row r="332">
          <cell r="L332">
            <v>51100</v>
          </cell>
          <cell r="M332">
            <v>386222.07</v>
          </cell>
          <cell r="O332">
            <v>46400</v>
          </cell>
          <cell r="P332">
            <v>-10814.98</v>
          </cell>
          <cell r="R332">
            <v>46119</v>
          </cell>
          <cell r="S332">
            <v>-294481.96999999997</v>
          </cell>
          <cell r="U332">
            <v>44210</v>
          </cell>
          <cell r="V332">
            <v>20401.11</v>
          </cell>
          <cell r="X332">
            <v>44000</v>
          </cell>
          <cell r="Y332">
            <v>60385344.859999999</v>
          </cell>
          <cell r="AA332">
            <v>44010</v>
          </cell>
          <cell r="AB332">
            <v>42749640.880000003</v>
          </cell>
          <cell r="AD332">
            <v>44010</v>
          </cell>
          <cell r="AE332">
            <v>50409995.780000001</v>
          </cell>
          <cell r="AG332">
            <v>44010</v>
          </cell>
          <cell r="AH332">
            <v>59324335.859999999</v>
          </cell>
          <cell r="AJ332">
            <v>43000</v>
          </cell>
          <cell r="AK332">
            <v>11545329.23</v>
          </cell>
          <cell r="AM332">
            <v>43000</v>
          </cell>
          <cell r="AN332">
            <v>13048103.529999999</v>
          </cell>
        </row>
        <row r="333">
          <cell r="L333">
            <v>51210</v>
          </cell>
          <cell r="M333">
            <v>35756</v>
          </cell>
          <cell r="O333">
            <v>46910</v>
          </cell>
          <cell r="P333">
            <v>2387911.4</v>
          </cell>
          <cell r="R333">
            <v>46198</v>
          </cell>
          <cell r="S333">
            <v>0</v>
          </cell>
          <cell r="U333">
            <v>44212</v>
          </cell>
          <cell r="V333">
            <v>6732.37</v>
          </cell>
          <cell r="X333">
            <v>44110</v>
          </cell>
          <cell r="Y333">
            <v>115200.04</v>
          </cell>
          <cell r="AA333">
            <v>44013</v>
          </cell>
          <cell r="AB333">
            <v>29365626.789999999</v>
          </cell>
          <cell r="AD333">
            <v>44013</v>
          </cell>
          <cell r="AE333">
            <v>34585708.490000002</v>
          </cell>
          <cell r="AG333">
            <v>44013</v>
          </cell>
          <cell r="AH333">
            <v>40715665.869999997</v>
          </cell>
          <cell r="AJ333">
            <v>44010</v>
          </cell>
          <cell r="AK333">
            <v>67879815.609999999</v>
          </cell>
          <cell r="AM333">
            <v>44010</v>
          </cell>
          <cell r="AN333">
            <v>75787364.269999996</v>
          </cell>
        </row>
        <row r="334">
          <cell r="L334">
            <v>51220</v>
          </cell>
          <cell r="M334">
            <v>129878.34</v>
          </cell>
          <cell r="O334">
            <v>46911</v>
          </cell>
          <cell r="P334">
            <v>795970.48</v>
          </cell>
          <cell r="R334">
            <v>46199</v>
          </cell>
          <cell r="S334">
            <v>0</v>
          </cell>
          <cell r="U334">
            <v>44213</v>
          </cell>
          <cell r="V334">
            <v>31009.68</v>
          </cell>
          <cell r="X334">
            <v>44111</v>
          </cell>
          <cell r="Y334">
            <v>134715.89000000001</v>
          </cell>
          <cell r="AA334">
            <v>44015</v>
          </cell>
          <cell r="AB334">
            <v>548.34</v>
          </cell>
          <cell r="AD334">
            <v>44015</v>
          </cell>
          <cell r="AE334">
            <v>1040.78</v>
          </cell>
          <cell r="AG334">
            <v>44015</v>
          </cell>
          <cell r="AH334">
            <v>1040.78</v>
          </cell>
          <cell r="AJ334">
            <v>44013</v>
          </cell>
          <cell r="AK334">
            <v>46588123</v>
          </cell>
          <cell r="AM334">
            <v>44013</v>
          </cell>
          <cell r="AN334">
            <v>52291498.909999996</v>
          </cell>
        </row>
        <row r="335">
          <cell r="L335">
            <v>51200</v>
          </cell>
          <cell r="M335">
            <v>165634.34</v>
          </cell>
          <cell r="O335">
            <v>46900</v>
          </cell>
          <cell r="P335">
            <v>3183881.88</v>
          </cell>
          <cell r="R335">
            <v>46100</v>
          </cell>
          <cell r="S335">
            <v>4662493.0599999996</v>
          </cell>
          <cell r="U335">
            <v>44200</v>
          </cell>
          <cell r="V335">
            <v>58143.16</v>
          </cell>
          <cell r="X335">
            <v>44100</v>
          </cell>
          <cell r="Y335">
            <v>249915.93</v>
          </cell>
          <cell r="AA335">
            <v>44016</v>
          </cell>
          <cell r="AB335">
            <v>114431.5</v>
          </cell>
          <cell r="AD335">
            <v>44016</v>
          </cell>
          <cell r="AE335">
            <v>177124.34</v>
          </cell>
          <cell r="AG335">
            <v>44016</v>
          </cell>
          <cell r="AH335">
            <v>218877.4</v>
          </cell>
          <cell r="AJ335">
            <v>44015</v>
          </cell>
          <cell r="AK335">
            <v>1040.78</v>
          </cell>
          <cell r="AM335">
            <v>44015</v>
          </cell>
          <cell r="AN335">
            <v>1040.78</v>
          </cell>
        </row>
        <row r="336">
          <cell r="L336">
            <v>52010</v>
          </cell>
          <cell r="M336">
            <v>1756841.92</v>
          </cell>
          <cell r="O336">
            <v>49910</v>
          </cell>
          <cell r="P336">
            <v>-75801737.920000002</v>
          </cell>
          <cell r="R336">
            <v>46412</v>
          </cell>
          <cell r="S336">
            <v>-3440.51</v>
          </cell>
          <cell r="U336">
            <v>45010</v>
          </cell>
          <cell r="V336">
            <v>71263016.879999995</v>
          </cell>
          <cell r="X336">
            <v>44210</v>
          </cell>
          <cell r="Y336">
            <v>20401.11</v>
          </cell>
          <cell r="AA336">
            <v>44000</v>
          </cell>
          <cell r="AB336">
            <v>72230247.510000005</v>
          </cell>
          <cell r="AD336">
            <v>44000</v>
          </cell>
          <cell r="AE336">
            <v>85173869.390000001</v>
          </cell>
          <cell r="AG336">
            <v>44000</v>
          </cell>
          <cell r="AH336">
            <v>100259919.91</v>
          </cell>
          <cell r="AJ336">
            <v>44016</v>
          </cell>
          <cell r="AK336">
            <v>250833.89</v>
          </cell>
          <cell r="AM336">
            <v>44016</v>
          </cell>
          <cell r="AN336">
            <v>259304.19</v>
          </cell>
        </row>
        <row r="337">
          <cell r="L337">
            <v>52000</v>
          </cell>
          <cell r="M337">
            <v>1756841.92</v>
          </cell>
          <cell r="O337">
            <v>49900</v>
          </cell>
          <cell r="P337">
            <v>-75801737.920000002</v>
          </cell>
          <cell r="R337">
            <v>46400</v>
          </cell>
          <cell r="S337">
            <v>-3440.51</v>
          </cell>
          <cell r="U337">
            <v>45012</v>
          </cell>
          <cell r="V337">
            <v>127813.78</v>
          </cell>
          <cell r="X337">
            <v>44212</v>
          </cell>
          <cell r="Y337">
            <v>6732.37</v>
          </cell>
          <cell r="AA337">
            <v>44110</v>
          </cell>
          <cell r="AB337">
            <v>143229.07</v>
          </cell>
          <cell r="AD337">
            <v>44110</v>
          </cell>
          <cell r="AE337">
            <v>143245.09</v>
          </cell>
          <cell r="AG337">
            <v>44110</v>
          </cell>
          <cell r="AH337">
            <v>143277.88</v>
          </cell>
          <cell r="AJ337">
            <v>44000</v>
          </cell>
          <cell r="AK337">
            <v>114719813.28</v>
          </cell>
          <cell r="AM337">
            <v>44000</v>
          </cell>
          <cell r="AN337">
            <v>128339208.15000001</v>
          </cell>
        </row>
        <row r="338">
          <cell r="L338">
            <v>53010</v>
          </cell>
          <cell r="M338">
            <v>325509.37</v>
          </cell>
          <cell r="O338">
            <v>51013</v>
          </cell>
          <cell r="P338">
            <v>442722.75</v>
          </cell>
          <cell r="R338">
            <v>46910</v>
          </cell>
          <cell r="S338">
            <v>3555260.88</v>
          </cell>
          <cell r="U338">
            <v>45000</v>
          </cell>
          <cell r="V338">
            <v>71390830.659999996</v>
          </cell>
          <cell r="X338">
            <v>44213</v>
          </cell>
          <cell r="Y338">
            <v>31009.68</v>
          </cell>
          <cell r="AA338">
            <v>44111</v>
          </cell>
          <cell r="AB338">
            <v>131703.04000000001</v>
          </cell>
          <cell r="AD338">
            <v>44111</v>
          </cell>
          <cell r="AE338">
            <v>131592.76999999999</v>
          </cell>
          <cell r="AG338">
            <v>44111</v>
          </cell>
          <cell r="AH338">
            <v>125349.26</v>
          </cell>
          <cell r="AJ338">
            <v>44110</v>
          </cell>
          <cell r="AK338">
            <v>143328.26</v>
          </cell>
          <cell r="AM338">
            <v>44110</v>
          </cell>
          <cell r="AN338">
            <v>143669.46</v>
          </cell>
        </row>
        <row r="339">
          <cell r="L339">
            <v>53000</v>
          </cell>
          <cell r="M339">
            <v>325509.37</v>
          </cell>
          <cell r="O339">
            <v>51016</v>
          </cell>
          <cell r="P339">
            <v>1200</v>
          </cell>
          <cell r="R339">
            <v>46911</v>
          </cell>
          <cell r="S339">
            <v>1185086.98</v>
          </cell>
          <cell r="U339">
            <v>45212</v>
          </cell>
          <cell r="V339">
            <v>349879</v>
          </cell>
          <cell r="X339">
            <v>44200</v>
          </cell>
          <cell r="Y339">
            <v>58143.16</v>
          </cell>
          <cell r="AA339">
            <v>44100</v>
          </cell>
          <cell r="AB339">
            <v>274932.11</v>
          </cell>
          <cell r="AD339">
            <v>44100</v>
          </cell>
          <cell r="AE339">
            <v>274837.86</v>
          </cell>
          <cell r="AG339">
            <v>44100</v>
          </cell>
          <cell r="AH339">
            <v>268627.14</v>
          </cell>
          <cell r="AJ339">
            <v>44111</v>
          </cell>
          <cell r="AK339">
            <v>124439.1</v>
          </cell>
          <cell r="AM339">
            <v>44111</v>
          </cell>
          <cell r="AN339">
            <v>122612.91</v>
          </cell>
        </row>
        <row r="340">
          <cell r="L340">
            <v>54010</v>
          </cell>
          <cell r="M340">
            <v>16954.05</v>
          </cell>
          <cell r="O340">
            <v>51000</v>
          </cell>
          <cell r="P340">
            <v>443922.75</v>
          </cell>
          <cell r="R340">
            <v>46900</v>
          </cell>
          <cell r="S340">
            <v>4740347.8600000003</v>
          </cell>
          <cell r="U340">
            <v>45214</v>
          </cell>
          <cell r="V340">
            <v>975396</v>
          </cell>
          <cell r="X340">
            <v>45010</v>
          </cell>
          <cell r="Y340">
            <v>91253291.730000004</v>
          </cell>
          <cell r="AA340">
            <v>44210</v>
          </cell>
          <cell r="AB340">
            <v>43862.39</v>
          </cell>
          <cell r="AD340">
            <v>44210</v>
          </cell>
          <cell r="AE340">
            <v>43862.39</v>
          </cell>
          <cell r="AG340">
            <v>44210</v>
          </cell>
          <cell r="AH340">
            <v>67323.67</v>
          </cell>
          <cell r="AJ340">
            <v>44100</v>
          </cell>
          <cell r="AK340">
            <v>267767.36</v>
          </cell>
          <cell r="AM340">
            <v>44100</v>
          </cell>
          <cell r="AN340">
            <v>266282.37</v>
          </cell>
        </row>
        <row r="341">
          <cell r="L341">
            <v>54000</v>
          </cell>
          <cell r="M341">
            <v>16954.05</v>
          </cell>
          <cell r="O341">
            <v>51110</v>
          </cell>
          <cell r="P341">
            <v>721031.39</v>
          </cell>
          <cell r="R341">
            <v>49910</v>
          </cell>
          <cell r="S341">
            <v>-121578687.02</v>
          </cell>
          <cell r="U341">
            <v>45200</v>
          </cell>
          <cell r="V341">
            <v>1325275</v>
          </cell>
          <cell r="X341">
            <v>45012</v>
          </cell>
          <cell r="Y341">
            <v>115028.56</v>
          </cell>
          <cell r="AA341">
            <v>44212</v>
          </cell>
          <cell r="AB341">
            <v>14474.59</v>
          </cell>
          <cell r="AD341">
            <v>44212</v>
          </cell>
          <cell r="AE341">
            <v>14474.59</v>
          </cell>
          <cell r="AG341">
            <v>44212</v>
          </cell>
          <cell r="AH341">
            <v>22216.81</v>
          </cell>
          <cell r="AJ341">
            <v>44210</v>
          </cell>
          <cell r="AK341">
            <v>67323.67</v>
          </cell>
          <cell r="AM341">
            <v>44210</v>
          </cell>
          <cell r="AN341">
            <v>67323.67</v>
          </cell>
        </row>
        <row r="342">
          <cell r="L342">
            <v>55010</v>
          </cell>
          <cell r="M342">
            <v>1441.96</v>
          </cell>
          <cell r="O342">
            <v>51130</v>
          </cell>
          <cell r="P342">
            <v>165333.35</v>
          </cell>
          <cell r="R342">
            <v>49900</v>
          </cell>
          <cell r="S342">
            <v>-121578687.02</v>
          </cell>
          <cell r="U342">
            <v>46010</v>
          </cell>
          <cell r="V342">
            <v>6409376.2199999997</v>
          </cell>
          <cell r="X342">
            <v>45000</v>
          </cell>
          <cell r="Y342">
            <v>91368320.290000007</v>
          </cell>
          <cell r="AA342">
            <v>44213</v>
          </cell>
          <cell r="AB342">
            <v>66670.83</v>
          </cell>
          <cell r="AD342">
            <v>44213</v>
          </cell>
          <cell r="AE342">
            <v>66670.83</v>
          </cell>
          <cell r="AG342">
            <v>44213</v>
          </cell>
          <cell r="AH342">
            <v>102331.98</v>
          </cell>
          <cell r="AJ342">
            <v>44212</v>
          </cell>
          <cell r="AK342">
            <v>22216.81</v>
          </cell>
          <cell r="AM342">
            <v>44212</v>
          </cell>
          <cell r="AN342">
            <v>22216.81</v>
          </cell>
        </row>
        <row r="343">
          <cell r="L343">
            <v>55011</v>
          </cell>
          <cell r="M343">
            <v>0</v>
          </cell>
          <cell r="O343">
            <v>51140</v>
          </cell>
          <cell r="P343">
            <v>12060.54</v>
          </cell>
          <cell r="R343">
            <v>51013</v>
          </cell>
          <cell r="S343">
            <v>781136.72</v>
          </cell>
          <cell r="U343">
            <v>46011</v>
          </cell>
          <cell r="V343">
            <v>0</v>
          </cell>
          <cell r="X343">
            <v>45212</v>
          </cell>
          <cell r="Y343">
            <v>349879</v>
          </cell>
          <cell r="AA343">
            <v>44200</v>
          </cell>
          <cell r="AB343">
            <v>125007.81</v>
          </cell>
          <cell r="AD343">
            <v>44200</v>
          </cell>
          <cell r="AE343">
            <v>125007.81</v>
          </cell>
          <cell r="AG343">
            <v>44200</v>
          </cell>
          <cell r="AH343">
            <v>191872.46</v>
          </cell>
          <cell r="AJ343">
            <v>44213</v>
          </cell>
          <cell r="AK343">
            <v>102331.98</v>
          </cell>
          <cell r="AM343">
            <v>44213</v>
          </cell>
          <cell r="AN343">
            <v>102331.98</v>
          </cell>
        </row>
        <row r="344">
          <cell r="L344">
            <v>55015</v>
          </cell>
          <cell r="M344">
            <v>22779.360000000001</v>
          </cell>
          <cell r="O344">
            <v>51150</v>
          </cell>
          <cell r="P344">
            <v>4219.0200000000004</v>
          </cell>
          <cell r="R344">
            <v>51016</v>
          </cell>
          <cell r="S344">
            <v>1200</v>
          </cell>
          <cell r="U344">
            <v>46017</v>
          </cell>
          <cell r="V344">
            <v>-2816.38</v>
          </cell>
          <cell r="X344">
            <v>45214</v>
          </cell>
          <cell r="Y344">
            <v>975396</v>
          </cell>
          <cell r="AA344">
            <v>45010</v>
          </cell>
          <cell r="AB344">
            <v>108994442.23</v>
          </cell>
          <cell r="AD344">
            <v>45010</v>
          </cell>
          <cell r="AE344">
            <v>127431180.22</v>
          </cell>
          <cell r="AG344">
            <v>45010</v>
          </cell>
          <cell r="AH344">
            <v>148598276.18000001</v>
          </cell>
          <cell r="AJ344">
            <v>44200</v>
          </cell>
          <cell r="AK344">
            <v>191872.46</v>
          </cell>
          <cell r="AM344">
            <v>44200</v>
          </cell>
          <cell r="AN344">
            <v>191872.46</v>
          </cell>
        </row>
        <row r="345">
          <cell r="L345">
            <v>55016</v>
          </cell>
          <cell r="M345">
            <v>40028.53</v>
          </cell>
          <cell r="O345">
            <v>51152</v>
          </cell>
          <cell r="P345">
            <v>260</v>
          </cell>
          <cell r="R345">
            <v>51000</v>
          </cell>
          <cell r="S345">
            <v>782336.72</v>
          </cell>
          <cell r="U345">
            <v>46000</v>
          </cell>
          <cell r="V345">
            <v>6406559.8399999999</v>
          </cell>
          <cell r="X345">
            <v>45200</v>
          </cell>
          <cell r="Y345">
            <v>1325275</v>
          </cell>
          <cell r="AA345">
            <v>45012</v>
          </cell>
          <cell r="AB345">
            <v>219882.39</v>
          </cell>
          <cell r="AD345">
            <v>45012</v>
          </cell>
          <cell r="AE345">
            <v>109062.31</v>
          </cell>
          <cell r="AG345">
            <v>45012</v>
          </cell>
          <cell r="AH345">
            <v>193537.26</v>
          </cell>
          <cell r="AJ345">
            <v>45010</v>
          </cell>
          <cell r="AK345">
            <v>169169827.44</v>
          </cell>
          <cell r="AM345">
            <v>45010</v>
          </cell>
          <cell r="AN345">
            <v>188604101.41999999</v>
          </cell>
        </row>
        <row r="346">
          <cell r="L346">
            <v>55000</v>
          </cell>
          <cell r="M346">
            <v>64249.85</v>
          </cell>
          <cell r="O346">
            <v>51100</v>
          </cell>
          <cell r="P346">
            <v>902904.3</v>
          </cell>
          <cell r="R346">
            <v>51110</v>
          </cell>
          <cell r="S346">
            <v>840341.21</v>
          </cell>
          <cell r="U346">
            <v>46110</v>
          </cell>
          <cell r="V346">
            <v>4497249.3899999997</v>
          </cell>
          <cell r="X346">
            <v>46010</v>
          </cell>
          <cell r="Y346">
            <v>8179753.9800000004</v>
          </cell>
          <cell r="AA346">
            <v>45000</v>
          </cell>
          <cell r="AB346">
            <v>109214324.62</v>
          </cell>
          <cell r="AD346">
            <v>45000</v>
          </cell>
          <cell r="AE346">
            <v>127540242.53</v>
          </cell>
          <cell r="AG346">
            <v>45000</v>
          </cell>
          <cell r="AH346">
            <v>148791813.44</v>
          </cell>
          <cell r="AJ346">
            <v>45012</v>
          </cell>
          <cell r="AK346">
            <v>209839.42</v>
          </cell>
          <cell r="AM346">
            <v>45012</v>
          </cell>
          <cell r="AN346">
            <v>223651.31</v>
          </cell>
        </row>
        <row r="347">
          <cell r="L347">
            <v>59910</v>
          </cell>
          <cell r="M347">
            <v>-2708169</v>
          </cell>
          <cell r="O347">
            <v>51210</v>
          </cell>
          <cell r="P347">
            <v>35756</v>
          </cell>
          <cell r="R347">
            <v>51130</v>
          </cell>
          <cell r="S347">
            <v>396276.64</v>
          </cell>
          <cell r="U347">
            <v>46112</v>
          </cell>
          <cell r="V347">
            <v>0</v>
          </cell>
          <cell r="X347">
            <v>46011</v>
          </cell>
          <cell r="Y347">
            <v>0</v>
          </cell>
          <cell r="AA347">
            <v>45212</v>
          </cell>
          <cell r="AB347">
            <v>752240</v>
          </cell>
          <cell r="AD347">
            <v>45212</v>
          </cell>
          <cell r="AE347">
            <v>752240</v>
          </cell>
          <cell r="AG347">
            <v>45212</v>
          </cell>
          <cell r="AH347">
            <v>1154601</v>
          </cell>
          <cell r="AJ347">
            <v>45000</v>
          </cell>
          <cell r="AK347">
            <v>169379666.86000001</v>
          </cell>
          <cell r="AM347">
            <v>45000</v>
          </cell>
          <cell r="AN347">
            <v>188827752.72999999</v>
          </cell>
        </row>
        <row r="348">
          <cell r="L348">
            <v>59900</v>
          </cell>
          <cell r="M348">
            <v>-2708169</v>
          </cell>
          <cell r="O348">
            <v>51215</v>
          </cell>
          <cell r="P348">
            <v>35756</v>
          </cell>
          <cell r="R348">
            <v>51140</v>
          </cell>
          <cell r="S348">
            <v>12952.42</v>
          </cell>
          <cell r="U348">
            <v>46113</v>
          </cell>
          <cell r="V348">
            <v>2606264.29</v>
          </cell>
          <cell r="X348">
            <v>46017</v>
          </cell>
          <cell r="Y348">
            <v>-6048.43</v>
          </cell>
          <cell r="AA348">
            <v>45214</v>
          </cell>
          <cell r="AB348">
            <v>1950792</v>
          </cell>
          <cell r="AD348">
            <v>45214</v>
          </cell>
          <cell r="AE348">
            <v>1950792</v>
          </cell>
          <cell r="AG348">
            <v>45214</v>
          </cell>
          <cell r="AH348">
            <v>2926188</v>
          </cell>
          <cell r="AJ348">
            <v>45212</v>
          </cell>
          <cell r="AK348">
            <v>1154601</v>
          </cell>
          <cell r="AM348">
            <v>45212</v>
          </cell>
          <cell r="AN348">
            <v>1154601</v>
          </cell>
        </row>
        <row r="349">
          <cell r="L349">
            <v>61110</v>
          </cell>
          <cell r="M349">
            <v>1454342.67</v>
          </cell>
          <cell r="O349">
            <v>51220</v>
          </cell>
          <cell r="P349">
            <v>487232.68</v>
          </cell>
          <cell r="R349">
            <v>51150</v>
          </cell>
          <cell r="S349">
            <v>12657.06</v>
          </cell>
          <cell r="U349">
            <v>46117</v>
          </cell>
          <cell r="V349">
            <v>0</v>
          </cell>
          <cell r="X349">
            <v>46000</v>
          </cell>
          <cell r="Y349">
            <v>8173705.5499999998</v>
          </cell>
          <cell r="AA349">
            <v>45200</v>
          </cell>
          <cell r="AB349">
            <v>2703032</v>
          </cell>
          <cell r="AD349">
            <v>45200</v>
          </cell>
          <cell r="AE349">
            <v>2703032</v>
          </cell>
          <cell r="AG349">
            <v>45200</v>
          </cell>
          <cell r="AH349">
            <v>4080789</v>
          </cell>
          <cell r="AJ349">
            <v>45214</v>
          </cell>
          <cell r="AK349">
            <v>2926188</v>
          </cell>
          <cell r="AM349">
            <v>45214</v>
          </cell>
          <cell r="AN349">
            <v>2926188</v>
          </cell>
        </row>
        <row r="350">
          <cell r="L350">
            <v>61114</v>
          </cell>
          <cell r="M350">
            <v>3202.04</v>
          </cell>
          <cell r="O350">
            <v>51200</v>
          </cell>
          <cell r="P350">
            <v>558744.68000000005</v>
          </cell>
          <cell r="R350">
            <v>51152</v>
          </cell>
          <cell r="S350">
            <v>260</v>
          </cell>
          <cell r="U350">
            <v>46119</v>
          </cell>
          <cell r="V350">
            <v>-428002.57</v>
          </cell>
          <cell r="X350">
            <v>46110</v>
          </cell>
          <cell r="Y350">
            <v>6079952.7999999998</v>
          </cell>
          <cell r="AA350">
            <v>46010</v>
          </cell>
          <cell r="AB350">
            <v>9915428.3599999994</v>
          </cell>
          <cell r="AD350">
            <v>46010</v>
          </cell>
          <cell r="AE350">
            <v>11652013.35</v>
          </cell>
          <cell r="AG350">
            <v>46010</v>
          </cell>
          <cell r="AH350">
            <v>13484063.49</v>
          </cell>
          <cell r="AJ350">
            <v>45200</v>
          </cell>
          <cell r="AK350">
            <v>4080789</v>
          </cell>
          <cell r="AM350">
            <v>45200</v>
          </cell>
          <cell r="AN350">
            <v>4080789</v>
          </cell>
        </row>
        <row r="351">
          <cell r="L351">
            <v>61116</v>
          </cell>
          <cell r="M351">
            <v>116215.13</v>
          </cell>
          <cell r="O351">
            <v>51910</v>
          </cell>
          <cell r="P351">
            <v>0</v>
          </cell>
          <cell r="R351">
            <v>51100</v>
          </cell>
          <cell r="S351">
            <v>1262487.33</v>
          </cell>
          <cell r="U351">
            <v>46198</v>
          </cell>
          <cell r="V351">
            <v>0</v>
          </cell>
          <cell r="X351">
            <v>46112</v>
          </cell>
          <cell r="Y351">
            <v>0</v>
          </cell>
          <cell r="AA351">
            <v>46011</v>
          </cell>
          <cell r="AB351">
            <v>0</v>
          </cell>
          <cell r="AD351">
            <v>46011</v>
          </cell>
          <cell r="AE351">
            <v>0</v>
          </cell>
          <cell r="AG351">
            <v>46011</v>
          </cell>
          <cell r="AH351">
            <v>0</v>
          </cell>
          <cell r="AJ351">
            <v>46010</v>
          </cell>
          <cell r="AK351">
            <v>15486991.380000001</v>
          </cell>
          <cell r="AM351">
            <v>46010</v>
          </cell>
          <cell r="AN351">
            <v>17272183.16</v>
          </cell>
        </row>
        <row r="352">
          <cell r="L352">
            <v>61117</v>
          </cell>
          <cell r="M352">
            <v>29418.5</v>
          </cell>
          <cell r="O352">
            <v>51900</v>
          </cell>
          <cell r="P352">
            <v>0</v>
          </cell>
          <cell r="R352">
            <v>51210</v>
          </cell>
          <cell r="S352">
            <v>143660.10999999999</v>
          </cell>
          <cell r="U352">
            <v>46199</v>
          </cell>
          <cell r="V352">
            <v>0</v>
          </cell>
          <cell r="X352">
            <v>46113</v>
          </cell>
          <cell r="Y352">
            <v>3243929.67</v>
          </cell>
          <cell r="AA352">
            <v>46017</v>
          </cell>
          <cell r="AB352">
            <v>-8162.88</v>
          </cell>
          <cell r="AD352">
            <v>46017</v>
          </cell>
          <cell r="AE352">
            <v>-7280.64</v>
          </cell>
          <cell r="AG352">
            <v>46017</v>
          </cell>
          <cell r="AH352">
            <v>-9186.56</v>
          </cell>
          <cell r="AJ352">
            <v>46011</v>
          </cell>
          <cell r="AK352">
            <v>0</v>
          </cell>
          <cell r="AM352">
            <v>46011</v>
          </cell>
          <cell r="AN352">
            <v>0</v>
          </cell>
        </row>
        <row r="353">
          <cell r="L353">
            <v>61118</v>
          </cell>
          <cell r="M353">
            <v>69906.33</v>
          </cell>
          <cell r="O353">
            <v>52010</v>
          </cell>
          <cell r="P353">
            <v>3584193.86</v>
          </cell>
          <cell r="R353">
            <v>51215</v>
          </cell>
          <cell r="S353">
            <v>46656</v>
          </cell>
          <cell r="U353">
            <v>46100</v>
          </cell>
          <cell r="V353">
            <v>6675511.1100000003</v>
          </cell>
          <cell r="X353">
            <v>46117</v>
          </cell>
          <cell r="Y353">
            <v>0</v>
          </cell>
          <cell r="AA353">
            <v>46000</v>
          </cell>
          <cell r="AB353">
            <v>9907265.4800000004</v>
          </cell>
          <cell r="AD353">
            <v>46000</v>
          </cell>
          <cell r="AE353">
            <v>11644732.710000001</v>
          </cell>
          <cell r="AG353">
            <v>46000</v>
          </cell>
          <cell r="AH353">
            <v>13474876.93</v>
          </cell>
          <cell r="AJ353">
            <v>46017</v>
          </cell>
          <cell r="AK353">
            <v>-12082.27</v>
          </cell>
          <cell r="AM353">
            <v>46017</v>
          </cell>
          <cell r="AN353">
            <v>-9520.77</v>
          </cell>
        </row>
        <row r="354">
          <cell r="L354">
            <v>61120</v>
          </cell>
          <cell r="M354">
            <v>24945.59</v>
          </cell>
          <cell r="O354">
            <v>52000</v>
          </cell>
          <cell r="P354">
            <v>3584193.86</v>
          </cell>
          <cell r="R354">
            <v>51220</v>
          </cell>
          <cell r="S354">
            <v>673980.02</v>
          </cell>
          <cell r="U354">
            <v>46412</v>
          </cell>
          <cell r="V354">
            <v>-3440.51</v>
          </cell>
          <cell r="X354">
            <v>46119</v>
          </cell>
          <cell r="Y354">
            <v>-594500.64</v>
          </cell>
          <cell r="AA354">
            <v>46110</v>
          </cell>
          <cell r="AB354">
            <v>7733184</v>
          </cell>
          <cell r="AD354">
            <v>46110</v>
          </cell>
          <cell r="AE354">
            <v>9259132.1999999993</v>
          </cell>
          <cell r="AG354">
            <v>46110</v>
          </cell>
          <cell r="AH354">
            <v>10823964.07</v>
          </cell>
          <cell r="AJ354">
            <v>46000</v>
          </cell>
          <cell r="AK354">
            <v>15474909.109999999</v>
          </cell>
          <cell r="AM354">
            <v>46000</v>
          </cell>
          <cell r="AN354">
            <v>17262662.390000001</v>
          </cell>
        </row>
        <row r="355">
          <cell r="L355">
            <v>61122</v>
          </cell>
          <cell r="M355">
            <v>520</v>
          </cell>
          <cell r="O355">
            <v>53010</v>
          </cell>
          <cell r="P355">
            <v>635422.38</v>
          </cell>
          <cell r="R355">
            <v>51200</v>
          </cell>
          <cell r="S355">
            <v>864296.13</v>
          </cell>
          <cell r="U355">
            <v>46400</v>
          </cell>
          <cell r="V355">
            <v>-3440.51</v>
          </cell>
          <cell r="X355">
            <v>46198</v>
          </cell>
          <cell r="Y355">
            <v>0</v>
          </cell>
          <cell r="AA355">
            <v>46112</v>
          </cell>
          <cell r="AB355">
            <v>0</v>
          </cell>
          <cell r="AD355">
            <v>46112</v>
          </cell>
          <cell r="AE355">
            <v>0</v>
          </cell>
          <cell r="AG355">
            <v>46112</v>
          </cell>
          <cell r="AH355">
            <v>0</v>
          </cell>
          <cell r="AJ355">
            <v>46110</v>
          </cell>
          <cell r="AK355">
            <v>12524963.619999999</v>
          </cell>
          <cell r="AM355">
            <v>46110</v>
          </cell>
          <cell r="AN355">
            <v>14512906.779999999</v>
          </cell>
        </row>
        <row r="356">
          <cell r="L356">
            <v>61123</v>
          </cell>
          <cell r="M356">
            <v>70783.63</v>
          </cell>
          <cell r="O356">
            <v>53000</v>
          </cell>
          <cell r="P356">
            <v>635422.38</v>
          </cell>
          <cell r="R356">
            <v>51910</v>
          </cell>
          <cell r="S356">
            <v>0</v>
          </cell>
          <cell r="U356">
            <v>46910</v>
          </cell>
          <cell r="V356">
            <v>4917206.7</v>
          </cell>
          <cell r="X356">
            <v>46199</v>
          </cell>
          <cell r="Y356">
            <v>0</v>
          </cell>
          <cell r="AA356">
            <v>46113</v>
          </cell>
          <cell r="AB356">
            <v>4034727.03</v>
          </cell>
          <cell r="AD356">
            <v>46113</v>
          </cell>
          <cell r="AE356">
            <v>4747211.2</v>
          </cell>
          <cell r="AG356">
            <v>46113</v>
          </cell>
          <cell r="AH356">
            <v>5381533.7199999997</v>
          </cell>
          <cell r="AJ356">
            <v>46112</v>
          </cell>
          <cell r="AK356">
            <v>0</v>
          </cell>
          <cell r="AM356">
            <v>46112</v>
          </cell>
          <cell r="AN356">
            <v>0</v>
          </cell>
        </row>
        <row r="357">
          <cell r="L357">
            <v>61125</v>
          </cell>
          <cell r="M357">
            <v>-12060</v>
          </cell>
          <cell r="O357">
            <v>54010</v>
          </cell>
          <cell r="P357">
            <v>26508.14</v>
          </cell>
          <cell r="R357">
            <v>51900</v>
          </cell>
          <cell r="S357">
            <v>0</v>
          </cell>
          <cell r="U357">
            <v>46911</v>
          </cell>
          <cell r="V357">
            <v>1639068.92</v>
          </cell>
          <cell r="X357">
            <v>46100</v>
          </cell>
          <cell r="Y357">
            <v>8729381.8300000001</v>
          </cell>
          <cell r="AA357">
            <v>46117</v>
          </cell>
          <cell r="AB357">
            <v>0</v>
          </cell>
          <cell r="AD357">
            <v>46117</v>
          </cell>
          <cell r="AE357">
            <v>0</v>
          </cell>
          <cell r="AG357">
            <v>46117</v>
          </cell>
          <cell r="AH357">
            <v>0</v>
          </cell>
          <cell r="AJ357">
            <v>46113</v>
          </cell>
          <cell r="AK357">
            <v>6281660.7000000002</v>
          </cell>
          <cell r="AM357">
            <v>46113</v>
          </cell>
          <cell r="AN357">
            <v>7103052.6500000004</v>
          </cell>
        </row>
        <row r="358">
          <cell r="L358">
            <v>61126</v>
          </cell>
          <cell r="M358">
            <v>37978.17</v>
          </cell>
          <cell r="O358">
            <v>54000</v>
          </cell>
          <cell r="P358">
            <v>26508.14</v>
          </cell>
          <cell r="R358">
            <v>52010</v>
          </cell>
          <cell r="S358">
            <v>5532603.0599999996</v>
          </cell>
          <cell r="U358">
            <v>46900</v>
          </cell>
          <cell r="V358">
            <v>6556275.6200000001</v>
          </cell>
          <cell r="X358">
            <v>46412</v>
          </cell>
          <cell r="Y358">
            <v>-3440.51</v>
          </cell>
          <cell r="AA358">
            <v>46119</v>
          </cell>
          <cell r="AB358">
            <v>-764847.5</v>
          </cell>
          <cell r="AD358">
            <v>46119</v>
          </cell>
          <cell r="AE358">
            <v>-1009898.27</v>
          </cell>
          <cell r="AG358">
            <v>46119</v>
          </cell>
          <cell r="AH358">
            <v>-1227489.0900000001</v>
          </cell>
          <cell r="AJ358">
            <v>46117</v>
          </cell>
          <cell r="AK358">
            <v>0</v>
          </cell>
          <cell r="AM358">
            <v>46117</v>
          </cell>
          <cell r="AN358">
            <v>0</v>
          </cell>
        </row>
        <row r="359">
          <cell r="L359">
            <v>61127</v>
          </cell>
          <cell r="M359">
            <v>102585.96</v>
          </cell>
          <cell r="O359">
            <v>55010</v>
          </cell>
          <cell r="P359">
            <v>2803.4</v>
          </cell>
          <cell r="R359">
            <v>52000</v>
          </cell>
          <cell r="S359">
            <v>5532603.0599999996</v>
          </cell>
          <cell r="U359">
            <v>49910</v>
          </cell>
          <cell r="V359">
            <v>-121578687.02</v>
          </cell>
          <cell r="X359">
            <v>46400</v>
          </cell>
          <cell r="Y359">
            <v>-3440.51</v>
          </cell>
          <cell r="AA359">
            <v>46198</v>
          </cell>
          <cell r="AB359">
            <v>0</v>
          </cell>
          <cell r="AD359">
            <v>46198</v>
          </cell>
          <cell r="AE359">
            <v>0</v>
          </cell>
          <cell r="AG359">
            <v>46198</v>
          </cell>
          <cell r="AH359">
            <v>0</v>
          </cell>
          <cell r="AJ359">
            <v>46119</v>
          </cell>
          <cell r="AK359">
            <v>-1365443.11</v>
          </cell>
          <cell r="AM359">
            <v>46119</v>
          </cell>
          <cell r="AN359">
            <v>-1659075.68</v>
          </cell>
        </row>
        <row r="360">
          <cell r="L360">
            <v>61100</v>
          </cell>
          <cell r="M360">
            <v>1897838.02</v>
          </cell>
          <cell r="O360">
            <v>55011</v>
          </cell>
          <cell r="P360">
            <v>0</v>
          </cell>
          <cell r="R360">
            <v>53010</v>
          </cell>
          <cell r="S360">
            <v>950048.92</v>
          </cell>
          <cell r="U360">
            <v>49900</v>
          </cell>
          <cell r="V360">
            <v>-121578687.02</v>
          </cell>
          <cell r="X360">
            <v>46910</v>
          </cell>
          <cell r="Y360">
            <v>6134386.9199999999</v>
          </cell>
          <cell r="AA360">
            <v>46199</v>
          </cell>
          <cell r="AB360">
            <v>0</v>
          </cell>
          <cell r="AD360">
            <v>46199</v>
          </cell>
          <cell r="AE360">
            <v>0</v>
          </cell>
          <cell r="AG360">
            <v>46199</v>
          </cell>
          <cell r="AH360">
            <v>0</v>
          </cell>
          <cell r="AJ360">
            <v>46198</v>
          </cell>
          <cell r="AK360">
            <v>0</v>
          </cell>
          <cell r="AM360">
            <v>46198</v>
          </cell>
          <cell r="AN360">
            <v>0</v>
          </cell>
        </row>
        <row r="361">
          <cell r="L361">
            <v>61210</v>
          </cell>
          <cell r="M361">
            <v>671666.79</v>
          </cell>
          <cell r="O361">
            <v>55015</v>
          </cell>
          <cell r="P361">
            <v>47985.68</v>
          </cell>
          <cell r="R361">
            <v>53070</v>
          </cell>
          <cell r="S361">
            <v>0</v>
          </cell>
          <cell r="U361">
            <v>51013</v>
          </cell>
          <cell r="V361">
            <v>1500430.47</v>
          </cell>
          <cell r="X361">
            <v>46911</v>
          </cell>
          <cell r="Y361">
            <v>2044795.66</v>
          </cell>
          <cell r="AA361">
            <v>46100</v>
          </cell>
          <cell r="AB361">
            <v>11003063.529999999</v>
          </cell>
          <cell r="AD361">
            <v>46100</v>
          </cell>
          <cell r="AE361">
            <v>12996445.130000001</v>
          </cell>
          <cell r="AG361">
            <v>46100</v>
          </cell>
          <cell r="AH361">
            <v>14978008.699999999</v>
          </cell>
          <cell r="AJ361">
            <v>46199</v>
          </cell>
          <cell r="AK361">
            <v>0</v>
          </cell>
          <cell r="AM361">
            <v>46199</v>
          </cell>
          <cell r="AN361">
            <v>0</v>
          </cell>
        </row>
        <row r="362">
          <cell r="L362">
            <v>61216</v>
          </cell>
          <cell r="M362">
            <v>113708.86</v>
          </cell>
          <cell r="O362">
            <v>55016</v>
          </cell>
          <cell r="P362">
            <v>91800.21</v>
          </cell>
          <cell r="R362">
            <v>53000</v>
          </cell>
          <cell r="S362">
            <v>950048.92</v>
          </cell>
          <cell r="U362">
            <v>51016</v>
          </cell>
          <cell r="V362">
            <v>1200</v>
          </cell>
          <cell r="X362">
            <v>46900</v>
          </cell>
          <cell r="Y362">
            <v>8179182.5800000001</v>
          </cell>
          <cell r="AA362">
            <v>46412</v>
          </cell>
          <cell r="AB362">
            <v>-3440.51</v>
          </cell>
          <cell r="AD362">
            <v>46412</v>
          </cell>
          <cell r="AE362">
            <v>-3440.51</v>
          </cell>
          <cell r="AG362">
            <v>46412</v>
          </cell>
          <cell r="AH362">
            <v>-3440.51</v>
          </cell>
          <cell r="AJ362">
            <v>46100</v>
          </cell>
          <cell r="AK362">
            <v>17441181.210000001</v>
          </cell>
          <cell r="AM362">
            <v>46100</v>
          </cell>
          <cell r="AN362">
            <v>19956883.75</v>
          </cell>
        </row>
        <row r="363">
          <cell r="L363">
            <v>61217</v>
          </cell>
          <cell r="M363">
            <v>168726.52</v>
          </cell>
          <cell r="O363">
            <v>55000</v>
          </cell>
          <cell r="P363">
            <v>142589.29</v>
          </cell>
          <cell r="R363">
            <v>54010</v>
          </cell>
          <cell r="S363">
            <v>35205.730000000003</v>
          </cell>
          <cell r="U363">
            <v>51000</v>
          </cell>
          <cell r="V363">
            <v>1501630.47</v>
          </cell>
          <cell r="X363">
            <v>49910</v>
          </cell>
          <cell r="Y363">
            <v>-212034389.22999999</v>
          </cell>
          <cell r="AA363">
            <v>46400</v>
          </cell>
          <cell r="AB363">
            <v>-3440.51</v>
          </cell>
          <cell r="AD363">
            <v>46400</v>
          </cell>
          <cell r="AE363">
            <v>-3440.51</v>
          </cell>
          <cell r="AG363">
            <v>46400</v>
          </cell>
          <cell r="AH363">
            <v>-3440.51</v>
          </cell>
          <cell r="AJ363">
            <v>46412</v>
          </cell>
          <cell r="AK363">
            <v>-3440.51</v>
          </cell>
          <cell r="AM363">
            <v>46412</v>
          </cell>
          <cell r="AN363">
            <v>-3440.51</v>
          </cell>
        </row>
        <row r="364">
          <cell r="L364">
            <v>61220</v>
          </cell>
          <cell r="M364">
            <v>8446.2900000000009</v>
          </cell>
          <cell r="O364">
            <v>59910</v>
          </cell>
          <cell r="P364">
            <v>-6294285.4000000004</v>
          </cell>
          <cell r="R364">
            <v>54000</v>
          </cell>
          <cell r="S364">
            <v>35205.730000000003</v>
          </cell>
          <cell r="U364">
            <v>51110</v>
          </cell>
          <cell r="V364">
            <v>965515.42</v>
          </cell>
          <cell r="X364">
            <v>49900</v>
          </cell>
          <cell r="Y364">
            <v>-212034389.22999999</v>
          </cell>
          <cell r="AA364">
            <v>46910</v>
          </cell>
          <cell r="AB364">
            <v>7462958.7999999998</v>
          </cell>
          <cell r="AD364">
            <v>46910</v>
          </cell>
          <cell r="AE364">
            <v>8669916.4000000004</v>
          </cell>
          <cell r="AG364">
            <v>46910</v>
          </cell>
          <cell r="AH364">
            <v>9994171.8200000003</v>
          </cell>
          <cell r="AJ364">
            <v>46400</v>
          </cell>
          <cell r="AK364">
            <v>-3440.51</v>
          </cell>
          <cell r="AM364">
            <v>46400</v>
          </cell>
          <cell r="AN364">
            <v>-3440.51</v>
          </cell>
        </row>
        <row r="365">
          <cell r="L365">
            <v>61221</v>
          </cell>
          <cell r="M365">
            <v>55705.9</v>
          </cell>
          <cell r="O365">
            <v>59900</v>
          </cell>
          <cell r="P365">
            <v>-6294285.4000000004</v>
          </cell>
          <cell r="R365">
            <v>55010</v>
          </cell>
          <cell r="S365">
            <v>6266.72</v>
          </cell>
          <cell r="U365">
            <v>51116</v>
          </cell>
          <cell r="V365">
            <v>3304</v>
          </cell>
          <cell r="X365">
            <v>51010</v>
          </cell>
          <cell r="Y365">
            <v>1435.84</v>
          </cell>
          <cell r="AA365">
            <v>46911</v>
          </cell>
          <cell r="AB365">
            <v>2487652.96</v>
          </cell>
          <cell r="AD365">
            <v>46911</v>
          </cell>
          <cell r="AE365">
            <v>2890499.82</v>
          </cell>
          <cell r="AG365">
            <v>46911</v>
          </cell>
          <cell r="AH365">
            <v>3331918.3</v>
          </cell>
          <cell r="AJ365">
            <v>46910</v>
          </cell>
          <cell r="AK365">
            <v>11550316.74</v>
          </cell>
          <cell r="AM365">
            <v>46910</v>
          </cell>
          <cell r="AN365">
            <v>13038998.460000001</v>
          </cell>
        </row>
        <row r="366">
          <cell r="L366">
            <v>61232</v>
          </cell>
          <cell r="M366">
            <v>29535.58</v>
          </cell>
          <cell r="O366">
            <v>61110</v>
          </cell>
          <cell r="P366">
            <v>2902177.91</v>
          </cell>
          <cell r="R366">
            <v>55011</v>
          </cell>
          <cell r="S366">
            <v>0</v>
          </cell>
          <cell r="U366">
            <v>51130</v>
          </cell>
          <cell r="V366">
            <v>472370</v>
          </cell>
          <cell r="X366">
            <v>51013</v>
          </cell>
          <cell r="Y366">
            <v>3208465.71</v>
          </cell>
          <cell r="AA366">
            <v>46900</v>
          </cell>
          <cell r="AB366">
            <v>9950611.7599999998</v>
          </cell>
          <cell r="AD366">
            <v>46900</v>
          </cell>
          <cell r="AE366">
            <v>11560416.220000001</v>
          </cell>
          <cell r="AG366">
            <v>46900</v>
          </cell>
          <cell r="AH366">
            <v>13326090.119999999</v>
          </cell>
          <cell r="AJ366">
            <v>46911</v>
          </cell>
          <cell r="AK366">
            <v>3850633.28</v>
          </cell>
          <cell r="AM366">
            <v>46911</v>
          </cell>
          <cell r="AN366">
            <v>4346860.5199999996</v>
          </cell>
        </row>
        <row r="367">
          <cell r="L367">
            <v>61239</v>
          </cell>
          <cell r="M367">
            <v>6585.95</v>
          </cell>
          <cell r="O367">
            <v>61114</v>
          </cell>
          <cell r="P367">
            <v>6602.38</v>
          </cell>
          <cell r="R367">
            <v>55015</v>
          </cell>
          <cell r="S367">
            <v>67627.06</v>
          </cell>
          <cell r="U367">
            <v>51140</v>
          </cell>
          <cell r="V367">
            <v>18277.59</v>
          </cell>
          <cell r="X367">
            <v>51016</v>
          </cell>
          <cell r="Y367">
            <v>1200</v>
          </cell>
          <cell r="AA367">
            <v>49910</v>
          </cell>
          <cell r="AB367">
            <v>-257411947.34</v>
          </cell>
          <cell r="AD367">
            <v>49910</v>
          </cell>
          <cell r="AE367">
            <v>-300713283.13999999</v>
          </cell>
          <cell r="AG367">
            <v>49910</v>
          </cell>
          <cell r="AH367">
            <v>-352762369.32999998</v>
          </cell>
          <cell r="AJ367">
            <v>46900</v>
          </cell>
          <cell r="AK367">
            <v>15400950.02</v>
          </cell>
          <cell r="AM367">
            <v>46900</v>
          </cell>
          <cell r="AN367">
            <v>17385858.98</v>
          </cell>
        </row>
        <row r="368">
          <cell r="L368">
            <v>61241</v>
          </cell>
          <cell r="M368">
            <v>9100.81</v>
          </cell>
          <cell r="O368">
            <v>61116</v>
          </cell>
          <cell r="P368">
            <v>234590.62</v>
          </cell>
          <cell r="R368">
            <v>55016</v>
          </cell>
          <cell r="S368">
            <v>106566.41</v>
          </cell>
          <cell r="U368">
            <v>51150</v>
          </cell>
          <cell r="V368">
            <v>16876.080000000002</v>
          </cell>
          <cell r="X368">
            <v>51000</v>
          </cell>
          <cell r="Y368">
            <v>3211101.55</v>
          </cell>
          <cell r="AA368">
            <v>49900</v>
          </cell>
          <cell r="AB368">
            <v>-257411947.34</v>
          </cell>
          <cell r="AD368">
            <v>49900</v>
          </cell>
          <cell r="AE368">
            <v>-300713283.13999999</v>
          </cell>
          <cell r="AG368">
            <v>49900</v>
          </cell>
          <cell r="AH368">
            <v>-352762369.32999998</v>
          </cell>
          <cell r="AJ368">
            <v>49910</v>
          </cell>
          <cell r="AK368">
            <v>-403509266.11000001</v>
          </cell>
          <cell r="AM368">
            <v>49910</v>
          </cell>
          <cell r="AN368">
            <v>-451515851.30000001</v>
          </cell>
        </row>
        <row r="369">
          <cell r="L369">
            <v>61250</v>
          </cell>
          <cell r="M369">
            <v>3594.79</v>
          </cell>
          <cell r="O369">
            <v>61117</v>
          </cell>
          <cell r="P369">
            <v>29418.5</v>
          </cell>
          <cell r="R369">
            <v>55000</v>
          </cell>
          <cell r="S369">
            <v>180460.19</v>
          </cell>
          <cell r="U369">
            <v>51152</v>
          </cell>
          <cell r="V369">
            <v>260</v>
          </cell>
          <cell r="X369">
            <v>51110</v>
          </cell>
          <cell r="Y369">
            <v>1224719.4099999999</v>
          </cell>
          <cell r="AA369">
            <v>51010</v>
          </cell>
          <cell r="AB369">
            <v>10070.84</v>
          </cell>
          <cell r="AD369">
            <v>51010</v>
          </cell>
          <cell r="AE369">
            <v>10070.84</v>
          </cell>
          <cell r="AG369">
            <v>51010</v>
          </cell>
          <cell r="AH369">
            <v>10070.84</v>
          </cell>
          <cell r="AJ369">
            <v>49900</v>
          </cell>
          <cell r="AK369">
            <v>-403509266.11000001</v>
          </cell>
          <cell r="AM369">
            <v>49900</v>
          </cell>
          <cell r="AN369">
            <v>-451515851.30000001</v>
          </cell>
        </row>
        <row r="370">
          <cell r="L370">
            <v>61259</v>
          </cell>
          <cell r="M370">
            <v>162720.94</v>
          </cell>
          <cell r="O370">
            <v>61118</v>
          </cell>
          <cell r="P370">
            <v>148228.10999999999</v>
          </cell>
          <cell r="R370">
            <v>59910</v>
          </cell>
          <cell r="S370">
            <v>-9607438.0800000001</v>
          </cell>
          <cell r="U370">
            <v>51100</v>
          </cell>
          <cell r="V370">
            <v>1476603.09</v>
          </cell>
          <cell r="X370">
            <v>51116</v>
          </cell>
          <cell r="Y370">
            <v>3304</v>
          </cell>
          <cell r="AA370">
            <v>51013</v>
          </cell>
          <cell r="AB370">
            <v>4932200.2300000004</v>
          </cell>
          <cell r="AD370">
            <v>51013</v>
          </cell>
          <cell r="AE370">
            <v>7380039.1200000001</v>
          </cell>
          <cell r="AG370">
            <v>51013</v>
          </cell>
          <cell r="AH370">
            <v>9432275.9000000004</v>
          </cell>
          <cell r="AJ370">
            <v>51010</v>
          </cell>
          <cell r="AK370">
            <v>10070.84</v>
          </cell>
          <cell r="AM370">
            <v>51010</v>
          </cell>
          <cell r="AN370">
            <v>110069.62</v>
          </cell>
        </row>
        <row r="371">
          <cell r="L371">
            <v>61261</v>
          </cell>
          <cell r="M371">
            <v>25636.42</v>
          </cell>
          <cell r="O371">
            <v>61120</v>
          </cell>
          <cell r="P371">
            <v>64915.86</v>
          </cell>
          <cell r="R371">
            <v>59900</v>
          </cell>
          <cell r="S371">
            <v>-9607438.0800000001</v>
          </cell>
          <cell r="U371">
            <v>51210</v>
          </cell>
          <cell r="V371">
            <v>160335.10999999999</v>
          </cell>
          <cell r="X371">
            <v>51130</v>
          </cell>
          <cell r="Y371">
            <v>471996.75</v>
          </cell>
          <cell r="AA371">
            <v>51016</v>
          </cell>
          <cell r="AB371">
            <v>1200</v>
          </cell>
          <cell r="AD371">
            <v>51016</v>
          </cell>
          <cell r="AE371">
            <v>1200</v>
          </cell>
          <cell r="AG371">
            <v>51016</v>
          </cell>
          <cell r="AH371">
            <v>49632.5</v>
          </cell>
          <cell r="AJ371">
            <v>51013</v>
          </cell>
          <cell r="AK371">
            <v>11149316.6</v>
          </cell>
          <cell r="AM371">
            <v>51013</v>
          </cell>
          <cell r="AN371">
            <v>12802153.83</v>
          </cell>
        </row>
        <row r="372">
          <cell r="L372">
            <v>61266</v>
          </cell>
          <cell r="M372">
            <v>884.73</v>
          </cell>
          <cell r="O372">
            <v>61122</v>
          </cell>
          <cell r="P372">
            <v>1170</v>
          </cell>
          <cell r="R372">
            <v>61110</v>
          </cell>
          <cell r="S372">
            <v>4374537.18</v>
          </cell>
          <cell r="U372">
            <v>51215</v>
          </cell>
          <cell r="V372">
            <v>148407.24</v>
          </cell>
          <cell r="X372">
            <v>51140</v>
          </cell>
          <cell r="Y372">
            <v>19140.939999999999</v>
          </cell>
          <cell r="AA372">
            <v>51000</v>
          </cell>
          <cell r="AB372">
            <v>4943471.07</v>
          </cell>
          <cell r="AD372">
            <v>51000</v>
          </cell>
          <cell r="AE372">
            <v>7391309.96</v>
          </cell>
          <cell r="AG372">
            <v>51000</v>
          </cell>
          <cell r="AH372">
            <v>9491979.2400000002</v>
          </cell>
          <cell r="AJ372">
            <v>51016</v>
          </cell>
          <cell r="AK372">
            <v>360268.6</v>
          </cell>
          <cell r="AM372">
            <v>51016</v>
          </cell>
          <cell r="AN372">
            <v>1015717</v>
          </cell>
        </row>
        <row r="373">
          <cell r="L373">
            <v>61270</v>
          </cell>
          <cell r="M373">
            <v>0</v>
          </cell>
          <cell r="O373">
            <v>61123</v>
          </cell>
          <cell r="P373">
            <v>70783.63</v>
          </cell>
          <cell r="R373">
            <v>61114</v>
          </cell>
          <cell r="S373">
            <v>9941.81</v>
          </cell>
          <cell r="U373">
            <v>51220</v>
          </cell>
          <cell r="V373">
            <v>852820.46</v>
          </cell>
          <cell r="X373">
            <v>51150</v>
          </cell>
          <cell r="Y373">
            <v>21095.1</v>
          </cell>
          <cell r="AA373">
            <v>51110</v>
          </cell>
          <cell r="AB373">
            <v>1820288.76</v>
          </cell>
          <cell r="AD373">
            <v>51110</v>
          </cell>
          <cell r="AE373">
            <v>2481643.4700000002</v>
          </cell>
          <cell r="AG373">
            <v>51110</v>
          </cell>
          <cell r="AH373">
            <v>2941631.97</v>
          </cell>
          <cell r="AJ373">
            <v>51000</v>
          </cell>
          <cell r="AK373">
            <v>11519656.039999999</v>
          </cell>
          <cell r="AM373">
            <v>51000</v>
          </cell>
          <cell r="AN373">
            <v>13927940.449999999</v>
          </cell>
        </row>
        <row r="374">
          <cell r="L374">
            <v>61271</v>
          </cell>
          <cell r="M374">
            <v>2100</v>
          </cell>
          <cell r="O374">
            <v>61125</v>
          </cell>
          <cell r="P374">
            <v>-6230</v>
          </cell>
          <cell r="R374">
            <v>61116</v>
          </cell>
          <cell r="S374">
            <v>363909.08</v>
          </cell>
          <cell r="U374">
            <v>51200</v>
          </cell>
          <cell r="V374">
            <v>1161562.81</v>
          </cell>
          <cell r="X374">
            <v>51152</v>
          </cell>
          <cell r="Y374">
            <v>260</v>
          </cell>
          <cell r="AA374">
            <v>51116</v>
          </cell>
          <cell r="AB374">
            <v>3304</v>
          </cell>
          <cell r="AD374">
            <v>51116</v>
          </cell>
          <cell r="AE374">
            <v>3304</v>
          </cell>
          <cell r="AG374">
            <v>51116</v>
          </cell>
          <cell r="AH374">
            <v>3304</v>
          </cell>
          <cell r="AJ374">
            <v>51110</v>
          </cell>
          <cell r="AK374">
            <v>3091108.08</v>
          </cell>
          <cell r="AM374">
            <v>51110</v>
          </cell>
          <cell r="AN374">
            <v>3845482.88</v>
          </cell>
        </row>
        <row r="375">
          <cell r="L375">
            <v>61279</v>
          </cell>
          <cell r="M375">
            <v>42691.57</v>
          </cell>
          <cell r="O375">
            <v>61126</v>
          </cell>
          <cell r="P375">
            <v>15726.02</v>
          </cell>
          <cell r="R375">
            <v>61117</v>
          </cell>
          <cell r="S375">
            <v>29418.5</v>
          </cell>
          <cell r="U375">
            <v>51910</v>
          </cell>
          <cell r="V375">
            <v>0</v>
          </cell>
          <cell r="X375">
            <v>51100</v>
          </cell>
          <cell r="Y375">
            <v>1740516.2</v>
          </cell>
          <cell r="AA375">
            <v>51130</v>
          </cell>
          <cell r="AB375">
            <v>471996.75</v>
          </cell>
          <cell r="AD375">
            <v>51130</v>
          </cell>
          <cell r="AE375">
            <v>472908.92</v>
          </cell>
          <cell r="AG375">
            <v>51130</v>
          </cell>
          <cell r="AH375">
            <v>803768.45</v>
          </cell>
          <cell r="AJ375">
            <v>51116</v>
          </cell>
          <cell r="AK375">
            <v>3304</v>
          </cell>
          <cell r="AM375">
            <v>51116</v>
          </cell>
          <cell r="AN375">
            <v>3304</v>
          </cell>
        </row>
        <row r="376">
          <cell r="L376">
            <v>61200</v>
          </cell>
          <cell r="M376">
            <v>1301105.1499999999</v>
          </cell>
          <cell r="O376">
            <v>61127</v>
          </cell>
          <cell r="P376">
            <v>245808.15</v>
          </cell>
          <cell r="R376">
            <v>61118</v>
          </cell>
          <cell r="S376">
            <v>239077.72</v>
          </cell>
          <cell r="U376">
            <v>51900</v>
          </cell>
          <cell r="V376">
            <v>0</v>
          </cell>
          <cell r="X376">
            <v>51210</v>
          </cell>
          <cell r="Y376">
            <v>227926.06</v>
          </cell>
          <cell r="AA376">
            <v>51140</v>
          </cell>
          <cell r="AB376">
            <v>19269.32</v>
          </cell>
          <cell r="AD376">
            <v>51140</v>
          </cell>
          <cell r="AE376">
            <v>20256.099999999999</v>
          </cell>
          <cell r="AG376">
            <v>51140</v>
          </cell>
          <cell r="AH376">
            <v>20256.099999999999</v>
          </cell>
          <cell r="AJ376">
            <v>51130</v>
          </cell>
          <cell r="AK376">
            <v>823159.36</v>
          </cell>
          <cell r="AM376">
            <v>51130</v>
          </cell>
          <cell r="AN376">
            <v>872845.06</v>
          </cell>
        </row>
        <row r="377">
          <cell r="L377">
            <v>61310</v>
          </cell>
          <cell r="M377">
            <v>10049.24</v>
          </cell>
          <cell r="O377">
            <v>61100</v>
          </cell>
          <cell r="P377">
            <v>3713191.18</v>
          </cell>
          <cell r="R377">
            <v>61120</v>
          </cell>
          <cell r="S377">
            <v>105476.13</v>
          </cell>
          <cell r="U377">
            <v>52010</v>
          </cell>
          <cell r="V377">
            <v>7384442.3399999999</v>
          </cell>
          <cell r="X377">
            <v>51215</v>
          </cell>
          <cell r="Y377">
            <v>194561.24</v>
          </cell>
          <cell r="AA377">
            <v>51150</v>
          </cell>
          <cell r="AB377">
            <v>25314.12</v>
          </cell>
          <cell r="AD377">
            <v>51150</v>
          </cell>
          <cell r="AE377">
            <v>25314.12</v>
          </cell>
          <cell r="AG377">
            <v>51150</v>
          </cell>
          <cell r="AH377">
            <v>33752.160000000003</v>
          </cell>
          <cell r="AJ377">
            <v>51140</v>
          </cell>
          <cell r="AK377">
            <v>20256.099999999999</v>
          </cell>
          <cell r="AM377">
            <v>51140</v>
          </cell>
          <cell r="AN377">
            <v>20256.099999999999</v>
          </cell>
        </row>
        <row r="378">
          <cell r="L378">
            <v>61314</v>
          </cell>
          <cell r="M378">
            <v>1650</v>
          </cell>
          <cell r="O378">
            <v>61210</v>
          </cell>
          <cell r="P378">
            <v>1296250.71</v>
          </cell>
          <cell r="R378">
            <v>61122</v>
          </cell>
          <cell r="S378">
            <v>2730</v>
          </cell>
          <cell r="U378">
            <v>52000</v>
          </cell>
          <cell r="V378">
            <v>7384442.3399999999</v>
          </cell>
          <cell r="X378">
            <v>51220</v>
          </cell>
          <cell r="Y378">
            <v>1031660.9</v>
          </cell>
          <cell r="AA378">
            <v>51152</v>
          </cell>
          <cell r="AB378">
            <v>260</v>
          </cell>
          <cell r="AD378">
            <v>51152</v>
          </cell>
          <cell r="AE378">
            <v>260</v>
          </cell>
          <cell r="AG378">
            <v>51152</v>
          </cell>
          <cell r="AH378">
            <v>1867.24</v>
          </cell>
          <cell r="AJ378">
            <v>51150</v>
          </cell>
          <cell r="AK378">
            <v>37971.18</v>
          </cell>
          <cell r="AM378">
            <v>51150</v>
          </cell>
          <cell r="AN378">
            <v>42281.86</v>
          </cell>
        </row>
        <row r="379">
          <cell r="L379">
            <v>61316</v>
          </cell>
          <cell r="M379">
            <v>4290.83</v>
          </cell>
          <cell r="O379">
            <v>61216</v>
          </cell>
          <cell r="P379">
            <v>132745.43</v>
          </cell>
          <cell r="R379">
            <v>61123</v>
          </cell>
          <cell r="S379">
            <v>85642.87</v>
          </cell>
          <cell r="U379">
            <v>53010</v>
          </cell>
          <cell r="V379">
            <v>1269090.28</v>
          </cell>
          <cell r="X379">
            <v>51200</v>
          </cell>
          <cell r="Y379">
            <v>1454148.2</v>
          </cell>
          <cell r="AA379">
            <v>51100</v>
          </cell>
          <cell r="AB379">
            <v>2340432.9500000002</v>
          </cell>
          <cell r="AD379">
            <v>51100</v>
          </cell>
          <cell r="AE379">
            <v>3003686.61</v>
          </cell>
          <cell r="AG379">
            <v>51100</v>
          </cell>
          <cell r="AH379">
            <v>3804579.92</v>
          </cell>
          <cell r="AJ379">
            <v>51152</v>
          </cell>
          <cell r="AK379">
            <v>3315.08</v>
          </cell>
          <cell r="AM379">
            <v>51152</v>
          </cell>
          <cell r="AN379">
            <v>6379.27</v>
          </cell>
        </row>
        <row r="380">
          <cell r="L380">
            <v>61317</v>
          </cell>
          <cell r="M380">
            <v>1395</v>
          </cell>
          <cell r="O380">
            <v>61217</v>
          </cell>
          <cell r="P380">
            <v>324740.75</v>
          </cell>
          <cell r="R380">
            <v>61125</v>
          </cell>
          <cell r="S380">
            <v>-6230</v>
          </cell>
          <cell r="U380">
            <v>53070</v>
          </cell>
          <cell r="V380">
            <v>0</v>
          </cell>
          <cell r="X380">
            <v>51910</v>
          </cell>
          <cell r="Y380">
            <v>0</v>
          </cell>
          <cell r="AA380">
            <v>51210</v>
          </cell>
          <cell r="AB380">
            <v>399577.02</v>
          </cell>
          <cell r="AD380">
            <v>51210</v>
          </cell>
          <cell r="AE380">
            <v>427893.39</v>
          </cell>
          <cell r="AG380">
            <v>51210</v>
          </cell>
          <cell r="AH380">
            <v>457094.76</v>
          </cell>
          <cell r="AJ380">
            <v>51100</v>
          </cell>
          <cell r="AK380">
            <v>3979113.8</v>
          </cell>
          <cell r="AM380">
            <v>51100</v>
          </cell>
          <cell r="AN380">
            <v>4790549.17</v>
          </cell>
        </row>
        <row r="381">
          <cell r="L381">
            <v>61300</v>
          </cell>
          <cell r="M381">
            <v>17385.07</v>
          </cell>
          <cell r="O381">
            <v>61220</v>
          </cell>
          <cell r="P381">
            <v>16863.18</v>
          </cell>
          <cell r="R381">
            <v>61126</v>
          </cell>
          <cell r="S381">
            <v>-106053.82</v>
          </cell>
          <cell r="U381">
            <v>53000</v>
          </cell>
          <cell r="V381">
            <v>1269090.28</v>
          </cell>
          <cell r="X381">
            <v>51900</v>
          </cell>
          <cell r="Y381">
            <v>0</v>
          </cell>
          <cell r="AA381">
            <v>51215</v>
          </cell>
          <cell r="AB381">
            <v>304529.24</v>
          </cell>
          <cell r="AD381">
            <v>51215</v>
          </cell>
          <cell r="AE381">
            <v>405754.24</v>
          </cell>
          <cell r="AG381">
            <v>51215</v>
          </cell>
          <cell r="AH381">
            <v>533029.74</v>
          </cell>
          <cell r="AJ381">
            <v>51210</v>
          </cell>
          <cell r="AK381">
            <v>512396.13</v>
          </cell>
          <cell r="AM381">
            <v>51210</v>
          </cell>
          <cell r="AN381">
            <v>539197.5</v>
          </cell>
        </row>
        <row r="382">
          <cell r="L382">
            <v>61410</v>
          </cell>
          <cell r="M382">
            <v>5655</v>
          </cell>
          <cell r="O382">
            <v>61221</v>
          </cell>
          <cell r="P382">
            <v>108347.58</v>
          </cell>
          <cell r="R382">
            <v>61127</v>
          </cell>
          <cell r="S382">
            <v>411085.43</v>
          </cell>
          <cell r="U382">
            <v>54010</v>
          </cell>
          <cell r="V382">
            <v>74679.59</v>
          </cell>
          <cell r="X382">
            <v>52010</v>
          </cell>
          <cell r="Y382">
            <v>9475734.3699999992</v>
          </cell>
          <cell r="AA382">
            <v>51220</v>
          </cell>
          <cell r="AB382">
            <v>1210501.3400000001</v>
          </cell>
          <cell r="AD382">
            <v>51220</v>
          </cell>
          <cell r="AE382">
            <v>1389341.78</v>
          </cell>
          <cell r="AG382">
            <v>51220</v>
          </cell>
          <cell r="AH382">
            <v>1598779.24</v>
          </cell>
          <cell r="AJ382">
            <v>51215</v>
          </cell>
          <cell r="AK382">
            <v>533119.74</v>
          </cell>
          <cell r="AM382">
            <v>51215</v>
          </cell>
          <cell r="AN382">
            <v>555619.74</v>
          </cell>
        </row>
        <row r="383">
          <cell r="L383">
            <v>61400</v>
          </cell>
          <cell r="M383">
            <v>5655</v>
          </cell>
          <cell r="O383">
            <v>61232</v>
          </cell>
          <cell r="P383">
            <v>39710.01</v>
          </cell>
          <cell r="R383">
            <v>61100</v>
          </cell>
          <cell r="S383">
            <v>5509534.9000000004</v>
          </cell>
          <cell r="U383">
            <v>54000</v>
          </cell>
          <cell r="V383">
            <v>74679.59</v>
          </cell>
          <cell r="X383">
            <v>52000</v>
          </cell>
          <cell r="Y383">
            <v>9475734.3699999992</v>
          </cell>
          <cell r="AA383">
            <v>51200</v>
          </cell>
          <cell r="AB383">
            <v>1914607.6</v>
          </cell>
          <cell r="AD383">
            <v>51200</v>
          </cell>
          <cell r="AE383">
            <v>2222989.41</v>
          </cell>
          <cell r="AG383">
            <v>51200</v>
          </cell>
          <cell r="AH383">
            <v>2588903.7400000002</v>
          </cell>
          <cell r="AJ383">
            <v>51220</v>
          </cell>
          <cell r="AK383">
            <v>1796860.22</v>
          </cell>
          <cell r="AM383">
            <v>51220</v>
          </cell>
          <cell r="AN383">
            <v>1982352.19</v>
          </cell>
        </row>
        <row r="384">
          <cell r="L384">
            <v>61510</v>
          </cell>
          <cell r="M384">
            <v>-112.79</v>
          </cell>
          <cell r="O384">
            <v>61239</v>
          </cell>
          <cell r="P384">
            <v>32442.31</v>
          </cell>
          <cell r="R384">
            <v>61210</v>
          </cell>
          <cell r="S384">
            <v>1665381.71</v>
          </cell>
          <cell r="U384">
            <v>55010</v>
          </cell>
          <cell r="V384">
            <v>6281</v>
          </cell>
          <cell r="X384">
            <v>53010</v>
          </cell>
          <cell r="Y384">
            <v>1584601.84</v>
          </cell>
          <cell r="AA384">
            <v>51910</v>
          </cell>
          <cell r="AB384">
            <v>0</v>
          </cell>
          <cell r="AD384">
            <v>51910</v>
          </cell>
          <cell r="AE384">
            <v>0</v>
          </cell>
          <cell r="AG384">
            <v>51910</v>
          </cell>
          <cell r="AH384">
            <v>0</v>
          </cell>
          <cell r="AJ384">
            <v>51200</v>
          </cell>
          <cell r="AK384">
            <v>2842376.09</v>
          </cell>
          <cell r="AM384">
            <v>51200</v>
          </cell>
          <cell r="AN384">
            <v>3077169.43</v>
          </cell>
        </row>
        <row r="385">
          <cell r="L385">
            <v>61511</v>
          </cell>
          <cell r="M385">
            <v>6785.04</v>
          </cell>
          <cell r="O385">
            <v>61241</v>
          </cell>
          <cell r="P385">
            <v>219266.97</v>
          </cell>
          <cell r="R385">
            <v>61216</v>
          </cell>
          <cell r="S385">
            <v>703817.91</v>
          </cell>
          <cell r="U385">
            <v>55011</v>
          </cell>
          <cell r="V385">
            <v>0</v>
          </cell>
          <cell r="X385">
            <v>53070</v>
          </cell>
          <cell r="Y385">
            <v>0</v>
          </cell>
          <cell r="AA385">
            <v>51900</v>
          </cell>
          <cell r="AB385">
            <v>0</v>
          </cell>
          <cell r="AD385">
            <v>51900</v>
          </cell>
          <cell r="AE385">
            <v>0</v>
          </cell>
          <cell r="AG385">
            <v>51900</v>
          </cell>
          <cell r="AH385">
            <v>0</v>
          </cell>
          <cell r="AJ385">
            <v>51910</v>
          </cell>
          <cell r="AK385">
            <v>0</v>
          </cell>
          <cell r="AM385">
            <v>51910</v>
          </cell>
          <cell r="AN385">
            <v>0</v>
          </cell>
        </row>
        <row r="386">
          <cell r="L386">
            <v>61513</v>
          </cell>
          <cell r="M386">
            <v>41119.39</v>
          </cell>
          <cell r="O386">
            <v>61250</v>
          </cell>
          <cell r="P386">
            <v>7790.46</v>
          </cell>
          <cell r="R386">
            <v>61217</v>
          </cell>
          <cell r="S386">
            <v>483538.25</v>
          </cell>
          <cell r="U386">
            <v>55015</v>
          </cell>
          <cell r="V386">
            <v>83030.509999999995</v>
          </cell>
          <cell r="X386">
            <v>53000</v>
          </cell>
          <cell r="Y386">
            <v>1584601.84</v>
          </cell>
          <cell r="AA386">
            <v>52010</v>
          </cell>
          <cell r="AB386">
            <v>11221695.609999999</v>
          </cell>
          <cell r="AD386">
            <v>52010</v>
          </cell>
          <cell r="AE386">
            <v>12995413.58</v>
          </cell>
          <cell r="AG386">
            <v>52010</v>
          </cell>
          <cell r="AH386">
            <v>14597866.439999999</v>
          </cell>
          <cell r="AJ386">
            <v>51900</v>
          </cell>
          <cell r="AK386">
            <v>0</v>
          </cell>
          <cell r="AM386">
            <v>51900</v>
          </cell>
          <cell r="AN386">
            <v>0</v>
          </cell>
        </row>
        <row r="387">
          <cell r="L387">
            <v>61514</v>
          </cell>
          <cell r="M387">
            <v>15525.05</v>
          </cell>
          <cell r="O387">
            <v>61253</v>
          </cell>
          <cell r="P387">
            <v>82201.62</v>
          </cell>
          <cell r="R387">
            <v>61220</v>
          </cell>
          <cell r="S387">
            <v>25348.45</v>
          </cell>
          <cell r="U387">
            <v>55016</v>
          </cell>
          <cell r="V387">
            <v>169179.68</v>
          </cell>
          <cell r="X387">
            <v>54010</v>
          </cell>
          <cell r="Y387">
            <v>97461.5</v>
          </cell>
          <cell r="AA387">
            <v>52000</v>
          </cell>
          <cell r="AB387">
            <v>11221695.609999999</v>
          </cell>
          <cell r="AD387">
            <v>52000</v>
          </cell>
          <cell r="AE387">
            <v>12995413.58</v>
          </cell>
          <cell r="AG387">
            <v>52000</v>
          </cell>
          <cell r="AH387">
            <v>14597866.439999999</v>
          </cell>
          <cell r="AJ387">
            <v>52010</v>
          </cell>
          <cell r="AK387">
            <v>16710629.74</v>
          </cell>
          <cell r="AM387">
            <v>52010</v>
          </cell>
          <cell r="AN387">
            <v>18618814.920000002</v>
          </cell>
        </row>
        <row r="388">
          <cell r="L388">
            <v>61500</v>
          </cell>
          <cell r="M388">
            <v>63316.69</v>
          </cell>
          <cell r="O388">
            <v>61259</v>
          </cell>
          <cell r="P388">
            <v>200510.3</v>
          </cell>
          <cell r="R388">
            <v>61221</v>
          </cell>
          <cell r="S388">
            <v>150553.42000000001</v>
          </cell>
          <cell r="U388">
            <v>55000</v>
          </cell>
          <cell r="V388">
            <v>258491.19</v>
          </cell>
          <cell r="X388">
            <v>54000</v>
          </cell>
          <cell r="Y388">
            <v>97461.5</v>
          </cell>
          <cell r="AA388">
            <v>53010</v>
          </cell>
          <cell r="AB388">
            <v>1880141.56</v>
          </cell>
          <cell r="AD388">
            <v>53010</v>
          </cell>
          <cell r="AE388">
            <v>2175682.09</v>
          </cell>
          <cell r="AG388">
            <v>53010</v>
          </cell>
          <cell r="AH388">
            <v>2465361.61</v>
          </cell>
          <cell r="AJ388">
            <v>52000</v>
          </cell>
          <cell r="AK388">
            <v>16710629.74</v>
          </cell>
          <cell r="AM388">
            <v>52000</v>
          </cell>
          <cell r="AN388">
            <v>18618814.920000002</v>
          </cell>
        </row>
        <row r="389">
          <cell r="L389">
            <v>62011</v>
          </cell>
          <cell r="M389">
            <v>415167.92</v>
          </cell>
          <cell r="O389">
            <v>61261</v>
          </cell>
          <cell r="P389">
            <v>43780.25</v>
          </cell>
          <cell r="R389">
            <v>61232</v>
          </cell>
          <cell r="S389">
            <v>214252.37</v>
          </cell>
          <cell r="U389">
            <v>59910</v>
          </cell>
          <cell r="V389">
            <v>-9607438.0800000001</v>
          </cell>
          <cell r="X389">
            <v>55010</v>
          </cell>
          <cell r="Y389">
            <v>12038.1</v>
          </cell>
          <cell r="AA389">
            <v>53070</v>
          </cell>
          <cell r="AB389">
            <v>0</v>
          </cell>
          <cell r="AD389">
            <v>53070</v>
          </cell>
          <cell r="AE389">
            <v>0</v>
          </cell>
          <cell r="AG389">
            <v>53070</v>
          </cell>
          <cell r="AH389">
            <v>0</v>
          </cell>
          <cell r="AJ389">
            <v>53010</v>
          </cell>
          <cell r="AK389">
            <v>2757922.21</v>
          </cell>
          <cell r="AM389">
            <v>53010</v>
          </cell>
          <cell r="AN389">
            <v>3038521.94</v>
          </cell>
        </row>
        <row r="390">
          <cell r="L390">
            <v>62000</v>
          </cell>
          <cell r="M390">
            <v>415167.92</v>
          </cell>
          <cell r="O390">
            <v>61266</v>
          </cell>
          <cell r="P390">
            <v>451.09</v>
          </cell>
          <cell r="R390">
            <v>61234</v>
          </cell>
          <cell r="S390">
            <v>191.21</v>
          </cell>
          <cell r="U390">
            <v>59900</v>
          </cell>
          <cell r="V390">
            <v>-9607438.0800000001</v>
          </cell>
          <cell r="X390">
            <v>55011</v>
          </cell>
          <cell r="Y390">
            <v>13627.18</v>
          </cell>
          <cell r="AA390">
            <v>53000</v>
          </cell>
          <cell r="AB390">
            <v>1880141.56</v>
          </cell>
          <cell r="AD390">
            <v>53000</v>
          </cell>
          <cell r="AE390">
            <v>2175682.09</v>
          </cell>
          <cell r="AG390">
            <v>53000</v>
          </cell>
          <cell r="AH390">
            <v>2465361.61</v>
          </cell>
          <cell r="AJ390">
            <v>53070</v>
          </cell>
          <cell r="AK390">
            <v>0</v>
          </cell>
          <cell r="AM390">
            <v>53070</v>
          </cell>
          <cell r="AN390">
            <v>0</v>
          </cell>
        </row>
        <row r="391">
          <cell r="L391">
            <v>62110</v>
          </cell>
          <cell r="M391">
            <v>7355.43</v>
          </cell>
          <cell r="O391">
            <v>61270</v>
          </cell>
          <cell r="P391">
            <v>2071.2800000000002</v>
          </cell>
          <cell r="R391">
            <v>61239</v>
          </cell>
          <cell r="S391">
            <v>49003.06</v>
          </cell>
          <cell r="U391">
            <v>61110</v>
          </cell>
          <cell r="V391">
            <v>5773962.1699999999</v>
          </cell>
          <cell r="X391">
            <v>55015</v>
          </cell>
          <cell r="Y391">
            <v>106287.59</v>
          </cell>
          <cell r="AA391">
            <v>54010</v>
          </cell>
          <cell r="AB391">
            <v>165834.82</v>
          </cell>
          <cell r="AD391">
            <v>54010</v>
          </cell>
          <cell r="AE391">
            <v>175347.44</v>
          </cell>
          <cell r="AG391">
            <v>54010</v>
          </cell>
          <cell r="AH391">
            <v>180627.66</v>
          </cell>
          <cell r="AJ391">
            <v>53000</v>
          </cell>
          <cell r="AK391">
            <v>2757922.21</v>
          </cell>
          <cell r="AM391">
            <v>53000</v>
          </cell>
          <cell r="AN391">
            <v>3038521.94</v>
          </cell>
        </row>
        <row r="392">
          <cell r="L392">
            <v>62111</v>
          </cell>
          <cell r="M392">
            <v>101456.23</v>
          </cell>
          <cell r="O392">
            <v>61271</v>
          </cell>
          <cell r="P392">
            <v>4200</v>
          </cell>
          <cell r="R392">
            <v>61241</v>
          </cell>
          <cell r="S392">
            <v>268837.48</v>
          </cell>
          <cell r="U392">
            <v>61114</v>
          </cell>
          <cell r="V392">
            <v>13596.62</v>
          </cell>
          <cell r="X392">
            <v>55016</v>
          </cell>
          <cell r="Y392">
            <v>181340.7</v>
          </cell>
          <cell r="AA392">
            <v>54000</v>
          </cell>
          <cell r="AB392">
            <v>165834.82</v>
          </cell>
          <cell r="AD392">
            <v>54000</v>
          </cell>
          <cell r="AE392">
            <v>175347.44</v>
          </cell>
          <cell r="AG392">
            <v>54000</v>
          </cell>
          <cell r="AH392">
            <v>180627.66</v>
          </cell>
          <cell r="AJ392">
            <v>54010</v>
          </cell>
          <cell r="AK392">
            <v>185498.21</v>
          </cell>
          <cell r="AM392">
            <v>54010</v>
          </cell>
          <cell r="AN392">
            <v>255047.59</v>
          </cell>
        </row>
        <row r="393">
          <cell r="L393">
            <v>62100</v>
          </cell>
          <cell r="M393">
            <v>108811.66</v>
          </cell>
          <cell r="O393">
            <v>61279</v>
          </cell>
          <cell r="P393">
            <v>86580.18</v>
          </cell>
          <cell r="R393">
            <v>61250</v>
          </cell>
          <cell r="S393">
            <v>9028.56</v>
          </cell>
          <cell r="U393">
            <v>61116</v>
          </cell>
          <cell r="V393">
            <v>480321.6</v>
          </cell>
          <cell r="X393">
            <v>55000</v>
          </cell>
          <cell r="Y393">
            <v>313293.57</v>
          </cell>
          <cell r="AA393">
            <v>55010</v>
          </cell>
          <cell r="AB393">
            <v>12038.1</v>
          </cell>
          <cell r="AD393">
            <v>55010</v>
          </cell>
          <cell r="AE393">
            <v>12038.1</v>
          </cell>
          <cell r="AG393">
            <v>55010</v>
          </cell>
          <cell r="AH393">
            <v>12038.1</v>
          </cell>
          <cell r="AJ393">
            <v>54000</v>
          </cell>
          <cell r="AK393">
            <v>185498.21</v>
          </cell>
          <cell r="AM393">
            <v>54000</v>
          </cell>
          <cell r="AN393">
            <v>255047.59</v>
          </cell>
        </row>
        <row r="394">
          <cell r="L394">
            <v>62210</v>
          </cell>
          <cell r="M394">
            <v>25995.03</v>
          </cell>
          <cell r="O394">
            <v>61200</v>
          </cell>
          <cell r="P394">
            <v>2597952.12</v>
          </cell>
          <cell r="R394">
            <v>61253</v>
          </cell>
          <cell r="S394">
            <v>396290.92</v>
          </cell>
          <cell r="U394">
            <v>61117</v>
          </cell>
          <cell r="V394">
            <v>29418.5</v>
          </cell>
          <cell r="X394">
            <v>59910</v>
          </cell>
          <cell r="Y394">
            <v>-17876857.23</v>
          </cell>
          <cell r="AA394">
            <v>55011</v>
          </cell>
          <cell r="AB394">
            <v>15194.49</v>
          </cell>
          <cell r="AD394">
            <v>55011</v>
          </cell>
          <cell r="AE394">
            <v>15194.49</v>
          </cell>
          <cell r="AG394">
            <v>55011</v>
          </cell>
          <cell r="AH394">
            <v>15301.87</v>
          </cell>
          <cell r="AJ394">
            <v>55010</v>
          </cell>
          <cell r="AK394">
            <v>12731.69</v>
          </cell>
          <cell r="AM394">
            <v>55010</v>
          </cell>
          <cell r="AN394">
            <v>16538.59</v>
          </cell>
        </row>
        <row r="395">
          <cell r="L395">
            <v>62200</v>
          </cell>
          <cell r="M395">
            <v>25995.03</v>
          </cell>
          <cell r="O395">
            <v>61310</v>
          </cell>
          <cell r="P395">
            <v>12108.51</v>
          </cell>
          <cell r="R395">
            <v>61259</v>
          </cell>
          <cell r="S395">
            <v>410080.8</v>
          </cell>
          <cell r="U395">
            <v>61118</v>
          </cell>
          <cell r="V395">
            <v>318857.84000000003</v>
          </cell>
          <cell r="X395">
            <v>59900</v>
          </cell>
          <cell r="Y395">
            <v>-17876857.23</v>
          </cell>
          <cell r="AA395">
            <v>55015</v>
          </cell>
          <cell r="AB395">
            <v>136483.32</v>
          </cell>
          <cell r="AD395">
            <v>55015</v>
          </cell>
          <cell r="AE395">
            <v>181289.61</v>
          </cell>
          <cell r="AG395">
            <v>55015</v>
          </cell>
          <cell r="AH395">
            <v>218286.4</v>
          </cell>
          <cell r="AJ395">
            <v>55011</v>
          </cell>
          <cell r="AK395">
            <v>15301.87</v>
          </cell>
          <cell r="AM395">
            <v>55011</v>
          </cell>
          <cell r="AN395">
            <v>15334.83</v>
          </cell>
        </row>
        <row r="396">
          <cell r="L396">
            <v>62410</v>
          </cell>
          <cell r="M396">
            <v>6115.52</v>
          </cell>
          <cell r="O396">
            <v>61314</v>
          </cell>
          <cell r="P396">
            <v>780</v>
          </cell>
          <cell r="R396">
            <v>61261</v>
          </cell>
          <cell r="S396">
            <v>84945.68</v>
          </cell>
          <cell r="U396">
            <v>61120</v>
          </cell>
          <cell r="V396">
            <v>150434.15</v>
          </cell>
          <cell r="X396">
            <v>61110</v>
          </cell>
          <cell r="Y396">
            <v>7176935.4100000001</v>
          </cell>
          <cell r="AA396">
            <v>55016</v>
          </cell>
          <cell r="AB396">
            <v>228405.59</v>
          </cell>
          <cell r="AD396">
            <v>55016</v>
          </cell>
          <cell r="AE396">
            <v>228575.2</v>
          </cell>
          <cell r="AG396">
            <v>55016</v>
          </cell>
          <cell r="AH396">
            <v>298481.34000000003</v>
          </cell>
          <cell r="AJ396">
            <v>55015</v>
          </cell>
          <cell r="AK396">
            <v>241704.84</v>
          </cell>
          <cell r="AM396">
            <v>55012</v>
          </cell>
          <cell r="AN396">
            <v>564.87</v>
          </cell>
        </row>
        <row r="397">
          <cell r="L397">
            <v>62400</v>
          </cell>
          <cell r="M397">
            <v>6115.52</v>
          </cell>
          <cell r="O397">
            <v>61316</v>
          </cell>
          <cell r="P397">
            <v>10257.83</v>
          </cell>
          <cell r="R397">
            <v>61266</v>
          </cell>
          <cell r="S397">
            <v>45522.37</v>
          </cell>
          <cell r="U397">
            <v>61122</v>
          </cell>
          <cell r="V397">
            <v>2730</v>
          </cell>
          <cell r="X397">
            <v>61114</v>
          </cell>
          <cell r="Y397">
            <v>32049.93</v>
          </cell>
          <cell r="AA397">
            <v>55000</v>
          </cell>
          <cell r="AB397">
            <v>392121.5</v>
          </cell>
          <cell r="AD397">
            <v>55000</v>
          </cell>
          <cell r="AE397">
            <v>437097.4</v>
          </cell>
          <cell r="AG397">
            <v>55000</v>
          </cell>
          <cell r="AH397">
            <v>544107.71</v>
          </cell>
          <cell r="AJ397">
            <v>55016</v>
          </cell>
          <cell r="AK397">
            <v>318477.39</v>
          </cell>
          <cell r="AM397">
            <v>55015</v>
          </cell>
          <cell r="AN397">
            <v>288611.68</v>
          </cell>
        </row>
        <row r="398">
          <cell r="L398">
            <v>62510</v>
          </cell>
          <cell r="M398">
            <v>11066.53</v>
          </cell>
          <cell r="O398">
            <v>61317</v>
          </cell>
          <cell r="P398">
            <v>1395</v>
          </cell>
          <cell r="R398">
            <v>61270</v>
          </cell>
          <cell r="S398">
            <v>2700.11</v>
          </cell>
          <cell r="U398">
            <v>61123</v>
          </cell>
          <cell r="V398">
            <v>608898.41</v>
          </cell>
          <cell r="X398">
            <v>61116</v>
          </cell>
          <cell r="Y398">
            <v>642816.64</v>
          </cell>
          <cell r="AA398">
            <v>59910</v>
          </cell>
          <cell r="AB398">
            <v>-22858305.109999999</v>
          </cell>
          <cell r="AD398">
            <v>59910</v>
          </cell>
          <cell r="AE398">
            <v>-28401526.489999998</v>
          </cell>
          <cell r="AG398">
            <v>59910</v>
          </cell>
          <cell r="AH398">
            <v>-33673426.32</v>
          </cell>
          <cell r="AJ398">
            <v>55000</v>
          </cell>
          <cell r="AK398">
            <v>588215.79</v>
          </cell>
          <cell r="AM398">
            <v>55016</v>
          </cell>
          <cell r="AN398">
            <v>369693.23</v>
          </cell>
        </row>
        <row r="399">
          <cell r="L399">
            <v>62511</v>
          </cell>
          <cell r="M399">
            <v>6201.21</v>
          </cell>
          <cell r="O399">
            <v>61300</v>
          </cell>
          <cell r="P399">
            <v>24541.34</v>
          </cell>
          <cell r="R399">
            <v>61271</v>
          </cell>
          <cell r="S399">
            <v>6720</v>
          </cell>
          <cell r="U399">
            <v>61125</v>
          </cell>
          <cell r="V399">
            <v>-6230</v>
          </cell>
          <cell r="X399">
            <v>61117</v>
          </cell>
          <cell r="Y399">
            <v>29418.5</v>
          </cell>
          <cell r="AA399">
            <v>59900</v>
          </cell>
          <cell r="AB399">
            <v>-22858305.109999999</v>
          </cell>
          <cell r="AD399">
            <v>59900</v>
          </cell>
          <cell r="AE399">
            <v>-28401526.489999998</v>
          </cell>
          <cell r="AG399">
            <v>59900</v>
          </cell>
          <cell r="AH399">
            <v>-33673426.32</v>
          </cell>
          <cell r="AJ399">
            <v>59910</v>
          </cell>
          <cell r="AK399">
            <v>-38583411.880000003</v>
          </cell>
          <cell r="AM399">
            <v>55000</v>
          </cell>
          <cell r="AN399">
            <v>690743.2</v>
          </cell>
        </row>
        <row r="400">
          <cell r="L400">
            <v>62514</v>
          </cell>
          <cell r="M400">
            <v>12387.26</v>
          </cell>
          <cell r="O400">
            <v>61410</v>
          </cell>
          <cell r="P400">
            <v>14201.6</v>
          </cell>
          <cell r="R400">
            <v>61279</v>
          </cell>
          <cell r="S400">
            <v>124387.89</v>
          </cell>
          <cell r="U400">
            <v>61126</v>
          </cell>
          <cell r="V400">
            <v>-118225.88</v>
          </cell>
          <cell r="X400">
            <v>61118</v>
          </cell>
          <cell r="Y400">
            <v>421784.18</v>
          </cell>
          <cell r="AA400">
            <v>61110</v>
          </cell>
          <cell r="AB400">
            <v>8517790.4399999995</v>
          </cell>
          <cell r="AD400">
            <v>61110</v>
          </cell>
          <cell r="AE400">
            <v>9740655.2200000007</v>
          </cell>
          <cell r="AG400">
            <v>61110</v>
          </cell>
          <cell r="AH400">
            <v>10998368.09</v>
          </cell>
          <cell r="AJ400">
            <v>59900</v>
          </cell>
          <cell r="AK400">
            <v>-38583411.880000003</v>
          </cell>
          <cell r="AM400">
            <v>59910</v>
          </cell>
          <cell r="AN400">
            <v>-44398786.700000003</v>
          </cell>
        </row>
        <row r="401">
          <cell r="L401">
            <v>62500</v>
          </cell>
          <cell r="M401">
            <v>29655</v>
          </cell>
          <cell r="O401">
            <v>61400</v>
          </cell>
          <cell r="P401">
            <v>14201.6</v>
          </cell>
          <cell r="R401">
            <v>61200</v>
          </cell>
          <cell r="S401">
            <v>4640600.1900000004</v>
          </cell>
          <cell r="U401">
            <v>61127</v>
          </cell>
          <cell r="V401">
            <v>509368.92</v>
          </cell>
          <cell r="X401">
            <v>61120</v>
          </cell>
          <cell r="Y401">
            <v>178998.92</v>
          </cell>
          <cell r="AA401">
            <v>61114</v>
          </cell>
          <cell r="AB401">
            <v>47088.53</v>
          </cell>
          <cell r="AD401">
            <v>61114</v>
          </cell>
          <cell r="AE401">
            <v>51679.21</v>
          </cell>
          <cell r="AG401">
            <v>61114</v>
          </cell>
          <cell r="AH401">
            <v>54666.89</v>
          </cell>
          <cell r="AJ401">
            <v>61110</v>
          </cell>
          <cell r="AK401">
            <v>12301460.33</v>
          </cell>
          <cell r="AM401">
            <v>59900</v>
          </cell>
          <cell r="AN401">
            <v>-44398786.700000003</v>
          </cell>
        </row>
        <row r="402">
          <cell r="L402">
            <v>62610</v>
          </cell>
          <cell r="M402">
            <v>19662.05</v>
          </cell>
          <cell r="O402">
            <v>61510</v>
          </cell>
          <cell r="P402">
            <v>5504.22</v>
          </cell>
          <cell r="R402">
            <v>61310</v>
          </cell>
          <cell r="S402">
            <v>25119.38</v>
          </cell>
          <cell r="U402">
            <v>61100</v>
          </cell>
          <cell r="V402">
            <v>7763132.3300000001</v>
          </cell>
          <cell r="X402">
            <v>61122</v>
          </cell>
          <cell r="Y402">
            <v>84700</v>
          </cell>
          <cell r="AA402">
            <v>61116</v>
          </cell>
          <cell r="AB402">
            <v>793428.31</v>
          </cell>
          <cell r="AD402">
            <v>61116</v>
          </cell>
          <cell r="AE402">
            <v>952103.93</v>
          </cell>
          <cell r="AG402">
            <v>61116</v>
          </cell>
          <cell r="AH402">
            <v>1096387.7</v>
          </cell>
          <cell r="AJ402">
            <v>61114</v>
          </cell>
          <cell r="AK402">
            <v>59022.21</v>
          </cell>
          <cell r="AM402">
            <v>61110</v>
          </cell>
          <cell r="AN402">
            <v>13586783.35</v>
          </cell>
        </row>
        <row r="403">
          <cell r="L403">
            <v>62612</v>
          </cell>
          <cell r="M403">
            <v>795662.26</v>
          </cell>
          <cell r="O403">
            <v>61511</v>
          </cell>
          <cell r="P403">
            <v>9795.3799999999992</v>
          </cell>
          <cell r="R403">
            <v>61314</v>
          </cell>
          <cell r="S403">
            <v>2234.79</v>
          </cell>
          <cell r="U403">
            <v>61210</v>
          </cell>
          <cell r="V403">
            <v>2468378.81</v>
          </cell>
          <cell r="X403">
            <v>61123</v>
          </cell>
          <cell r="Y403">
            <v>1173299.3999999999</v>
          </cell>
          <cell r="AA403">
            <v>61117</v>
          </cell>
          <cell r="AB403">
            <v>29418.5</v>
          </cell>
          <cell r="AD403">
            <v>61117</v>
          </cell>
          <cell r="AE403">
            <v>41112.75</v>
          </cell>
          <cell r="AG403">
            <v>61117</v>
          </cell>
          <cell r="AH403">
            <v>46530.720000000001</v>
          </cell>
          <cell r="AJ403">
            <v>61116</v>
          </cell>
          <cell r="AK403">
            <v>1267979.79</v>
          </cell>
          <cell r="AM403">
            <v>61114</v>
          </cell>
          <cell r="AN403">
            <v>64163.58</v>
          </cell>
        </row>
        <row r="404">
          <cell r="L404">
            <v>62614</v>
          </cell>
          <cell r="M404">
            <v>9703.7000000000007</v>
          </cell>
          <cell r="O404">
            <v>61513</v>
          </cell>
          <cell r="P404">
            <v>90478.89</v>
          </cell>
          <cell r="R404">
            <v>61316</v>
          </cell>
          <cell r="S404">
            <v>13524.01</v>
          </cell>
          <cell r="U404">
            <v>61216</v>
          </cell>
          <cell r="V404">
            <v>861482.26</v>
          </cell>
          <cell r="X404">
            <v>61125</v>
          </cell>
          <cell r="Y404">
            <v>-6230</v>
          </cell>
          <cell r="AA404">
            <v>61118</v>
          </cell>
          <cell r="AB404">
            <v>526506.35</v>
          </cell>
          <cell r="AD404">
            <v>61118</v>
          </cell>
          <cell r="AE404">
            <v>633448.98</v>
          </cell>
          <cell r="AG404">
            <v>61118</v>
          </cell>
          <cell r="AH404">
            <v>709906.06</v>
          </cell>
          <cell r="AJ404">
            <v>61117</v>
          </cell>
          <cell r="AK404">
            <v>47430.720000000001</v>
          </cell>
          <cell r="AM404">
            <v>61116</v>
          </cell>
          <cell r="AN404">
            <v>1428919.16</v>
          </cell>
        </row>
        <row r="405">
          <cell r="L405">
            <v>62617</v>
          </cell>
          <cell r="M405">
            <v>29942.400000000001</v>
          </cell>
          <cell r="O405">
            <v>61514</v>
          </cell>
          <cell r="P405">
            <v>20986.84</v>
          </cell>
          <cell r="R405">
            <v>61317</v>
          </cell>
          <cell r="S405">
            <v>3164.84</v>
          </cell>
          <cell r="U405">
            <v>61217</v>
          </cell>
          <cell r="V405">
            <v>643435.56000000006</v>
          </cell>
          <cell r="X405">
            <v>61126</v>
          </cell>
          <cell r="Y405">
            <v>-118225.88</v>
          </cell>
          <cell r="AA405">
            <v>61120</v>
          </cell>
          <cell r="AB405">
            <v>213465.54</v>
          </cell>
          <cell r="AD405">
            <v>61120</v>
          </cell>
          <cell r="AE405">
            <v>241722.87</v>
          </cell>
          <cell r="AG405">
            <v>61120</v>
          </cell>
          <cell r="AH405">
            <v>275393.2</v>
          </cell>
          <cell r="AJ405">
            <v>61118</v>
          </cell>
          <cell r="AK405">
            <v>802334.38</v>
          </cell>
          <cell r="AM405">
            <v>61117</v>
          </cell>
          <cell r="AN405">
            <v>47430.720000000001</v>
          </cell>
        </row>
        <row r="406">
          <cell r="L406">
            <v>62618</v>
          </cell>
          <cell r="M406">
            <v>132151.64000000001</v>
          </cell>
          <cell r="O406">
            <v>61500</v>
          </cell>
          <cell r="P406">
            <v>126765.33</v>
          </cell>
          <cell r="R406">
            <v>61300</v>
          </cell>
          <cell r="S406">
            <v>44043.02</v>
          </cell>
          <cell r="U406">
            <v>61220</v>
          </cell>
          <cell r="V406">
            <v>33552.959999999999</v>
          </cell>
          <cell r="X406">
            <v>61127</v>
          </cell>
          <cell r="Y406">
            <v>608436.14</v>
          </cell>
          <cell r="AA406">
            <v>61122</v>
          </cell>
          <cell r="AB406">
            <v>122105</v>
          </cell>
          <cell r="AD406">
            <v>61122</v>
          </cell>
          <cell r="AE406">
            <v>124455</v>
          </cell>
          <cell r="AG406">
            <v>61122</v>
          </cell>
          <cell r="AH406">
            <v>125055</v>
          </cell>
          <cell r="AJ406">
            <v>61120</v>
          </cell>
          <cell r="AK406">
            <v>305674.48</v>
          </cell>
          <cell r="AM406">
            <v>61118</v>
          </cell>
          <cell r="AN406">
            <v>895316.72</v>
          </cell>
        </row>
        <row r="407">
          <cell r="L407">
            <v>62600</v>
          </cell>
          <cell r="M407">
            <v>987122.05</v>
          </cell>
          <cell r="O407">
            <v>62011</v>
          </cell>
          <cell r="P407">
            <v>909047.11</v>
          </cell>
          <cell r="R407">
            <v>61410</v>
          </cell>
          <cell r="S407">
            <v>17642.59</v>
          </cell>
          <cell r="U407">
            <v>61221</v>
          </cell>
          <cell r="V407">
            <v>194963.59</v>
          </cell>
          <cell r="X407">
            <v>61100</v>
          </cell>
          <cell r="Y407">
            <v>10223983.24</v>
          </cell>
          <cell r="AA407">
            <v>61123</v>
          </cell>
          <cell r="AB407">
            <v>1182105.48</v>
          </cell>
          <cell r="AD407">
            <v>61123</v>
          </cell>
          <cell r="AE407">
            <v>1201239.8799999999</v>
          </cell>
          <cell r="AG407">
            <v>61123</v>
          </cell>
          <cell r="AH407">
            <v>1130455.8799999999</v>
          </cell>
          <cell r="AJ407">
            <v>61122</v>
          </cell>
          <cell r="AK407">
            <v>125355</v>
          </cell>
          <cell r="AM407">
            <v>61120</v>
          </cell>
          <cell r="AN407">
            <v>342065.52</v>
          </cell>
        </row>
        <row r="408">
          <cell r="L408">
            <v>62814</v>
          </cell>
          <cell r="M408">
            <v>86643.78</v>
          </cell>
          <cell r="O408">
            <v>62000</v>
          </cell>
          <cell r="P408">
            <v>909047.11</v>
          </cell>
          <cell r="R408">
            <v>61400</v>
          </cell>
          <cell r="S408">
            <v>17642.59</v>
          </cell>
          <cell r="U408">
            <v>61232</v>
          </cell>
          <cell r="V408">
            <v>552803.59</v>
          </cell>
          <cell r="X408">
            <v>61210</v>
          </cell>
          <cell r="Y408">
            <v>3320472.22</v>
          </cell>
          <cell r="AA408">
            <v>61125</v>
          </cell>
          <cell r="AB408">
            <v>-6230</v>
          </cell>
          <cell r="AD408">
            <v>61125</v>
          </cell>
          <cell r="AE408">
            <v>-6230</v>
          </cell>
          <cell r="AG408">
            <v>61125</v>
          </cell>
          <cell r="AH408">
            <v>-6230</v>
          </cell>
          <cell r="AJ408">
            <v>61123</v>
          </cell>
          <cell r="AK408">
            <v>1130365.8799999999</v>
          </cell>
          <cell r="AM408">
            <v>61122</v>
          </cell>
          <cell r="AN408">
            <v>125505</v>
          </cell>
        </row>
        <row r="409">
          <cell r="L409">
            <v>62815</v>
          </cell>
          <cell r="M409">
            <v>41.53</v>
          </cell>
          <cell r="O409">
            <v>62110</v>
          </cell>
          <cell r="P409">
            <v>12694.94</v>
          </cell>
          <cell r="R409">
            <v>61510</v>
          </cell>
          <cell r="S409">
            <v>9390.3799999999992</v>
          </cell>
          <cell r="U409">
            <v>61234</v>
          </cell>
          <cell r="V409">
            <v>191.21</v>
          </cell>
          <cell r="X409">
            <v>61216</v>
          </cell>
          <cell r="Y409">
            <v>959337.75</v>
          </cell>
          <cell r="AA409">
            <v>61126</v>
          </cell>
          <cell r="AB409">
            <v>-118225.88</v>
          </cell>
          <cell r="AD409">
            <v>61126</v>
          </cell>
          <cell r="AE409">
            <v>-118225.88</v>
          </cell>
          <cell r="AG409">
            <v>61126</v>
          </cell>
          <cell r="AH409">
            <v>-118225.88</v>
          </cell>
          <cell r="AJ409">
            <v>61125</v>
          </cell>
          <cell r="AK409">
            <v>-5641.8</v>
          </cell>
          <cell r="AM409">
            <v>61123</v>
          </cell>
          <cell r="AN409">
            <v>1130365.8799999999</v>
          </cell>
        </row>
        <row r="410">
          <cell r="L410">
            <v>62816</v>
          </cell>
          <cell r="M410">
            <v>116.4</v>
          </cell>
          <cell r="O410">
            <v>62111</v>
          </cell>
          <cell r="P410">
            <v>202183.44</v>
          </cell>
          <cell r="R410">
            <v>61511</v>
          </cell>
          <cell r="S410">
            <v>24458.36</v>
          </cell>
          <cell r="U410">
            <v>61239</v>
          </cell>
          <cell r="V410">
            <v>61874.14</v>
          </cell>
          <cell r="X410">
            <v>61217</v>
          </cell>
          <cell r="Y410">
            <v>818566.88</v>
          </cell>
          <cell r="AA410">
            <v>61127</v>
          </cell>
          <cell r="AB410">
            <v>556229.74</v>
          </cell>
          <cell r="AD410">
            <v>61127</v>
          </cell>
          <cell r="AE410">
            <v>619268.48</v>
          </cell>
          <cell r="AG410">
            <v>61127</v>
          </cell>
          <cell r="AH410">
            <v>982998.27</v>
          </cell>
          <cell r="AJ410">
            <v>61126</v>
          </cell>
          <cell r="AK410">
            <v>-118225.88</v>
          </cell>
          <cell r="AM410">
            <v>61125</v>
          </cell>
          <cell r="AN410">
            <v>-5641.8</v>
          </cell>
        </row>
        <row r="411">
          <cell r="L411">
            <v>62820</v>
          </cell>
          <cell r="M411">
            <v>594393.30000000005</v>
          </cell>
          <cell r="O411">
            <v>62100</v>
          </cell>
          <cell r="P411">
            <v>214878.38</v>
          </cell>
          <cell r="R411">
            <v>61513</v>
          </cell>
          <cell r="S411">
            <v>137617.35</v>
          </cell>
          <cell r="U411">
            <v>61241</v>
          </cell>
          <cell r="V411">
            <v>275708.82</v>
          </cell>
          <cell r="X411">
            <v>61220</v>
          </cell>
          <cell r="Y411">
            <v>41613.050000000003</v>
          </cell>
          <cell r="AA411">
            <v>61100</v>
          </cell>
          <cell r="AB411">
            <v>11863682.01</v>
          </cell>
          <cell r="AD411">
            <v>61100</v>
          </cell>
          <cell r="AE411">
            <v>13481230.439999999</v>
          </cell>
          <cell r="AG411">
            <v>61100</v>
          </cell>
          <cell r="AH411">
            <v>15295305.93</v>
          </cell>
          <cell r="AJ411">
            <v>61127</v>
          </cell>
          <cell r="AK411">
            <v>1092145.0900000001</v>
          </cell>
          <cell r="AM411">
            <v>61126</v>
          </cell>
          <cell r="AN411">
            <v>-118225.88</v>
          </cell>
        </row>
        <row r="412">
          <cell r="L412">
            <v>62800</v>
          </cell>
          <cell r="M412">
            <v>681195.01</v>
          </cell>
          <cell r="O412">
            <v>62210</v>
          </cell>
          <cell r="P412">
            <v>56599.82</v>
          </cell>
          <cell r="R412">
            <v>61514</v>
          </cell>
          <cell r="S412">
            <v>22347.64</v>
          </cell>
          <cell r="U412">
            <v>61250</v>
          </cell>
          <cell r="V412">
            <v>13120.78</v>
          </cell>
          <cell r="X412">
            <v>61221</v>
          </cell>
          <cell r="Y412">
            <v>521154.3</v>
          </cell>
          <cell r="AA412">
            <v>61210</v>
          </cell>
          <cell r="AB412">
            <v>3959288.47</v>
          </cell>
          <cell r="AD412">
            <v>61210</v>
          </cell>
          <cell r="AE412">
            <v>4594489.62</v>
          </cell>
          <cell r="AG412">
            <v>61210</v>
          </cell>
          <cell r="AH412">
            <v>5135879.08</v>
          </cell>
          <cell r="AJ412">
            <v>61100</v>
          </cell>
          <cell r="AK412">
            <v>17007900.199999999</v>
          </cell>
          <cell r="AM412">
            <v>61127</v>
          </cell>
          <cell r="AN412">
            <v>1168953.77</v>
          </cell>
        </row>
        <row r="413">
          <cell r="L413">
            <v>63011</v>
          </cell>
          <cell r="M413">
            <v>21137.85</v>
          </cell>
          <cell r="O413">
            <v>62200</v>
          </cell>
          <cell r="P413">
            <v>56599.82</v>
          </cell>
          <cell r="R413">
            <v>61500</v>
          </cell>
          <cell r="S413">
            <v>193813.73</v>
          </cell>
          <cell r="U413">
            <v>61253</v>
          </cell>
          <cell r="V413">
            <v>376235.4</v>
          </cell>
          <cell r="X413">
            <v>61232</v>
          </cell>
          <cell r="Y413">
            <v>590886.11</v>
          </cell>
          <cell r="AA413">
            <v>61216</v>
          </cell>
          <cell r="AB413">
            <v>1335827.55</v>
          </cell>
          <cell r="AD413">
            <v>61216</v>
          </cell>
          <cell r="AE413">
            <v>1761365.04</v>
          </cell>
          <cell r="AG413">
            <v>61216</v>
          </cell>
          <cell r="AH413">
            <v>1768618.5</v>
          </cell>
          <cell r="AJ413">
            <v>61210</v>
          </cell>
          <cell r="AK413">
            <v>5708101</v>
          </cell>
          <cell r="AM413">
            <v>61100</v>
          </cell>
          <cell r="AN413">
            <v>18665636.02</v>
          </cell>
        </row>
        <row r="414">
          <cell r="L414">
            <v>63000</v>
          </cell>
          <cell r="M414">
            <v>21137.85</v>
          </cell>
          <cell r="O414">
            <v>62410</v>
          </cell>
          <cell r="P414">
            <v>16982.830000000002</v>
          </cell>
          <cell r="R414">
            <v>62011</v>
          </cell>
          <cell r="S414">
            <v>1403877.53</v>
          </cell>
          <cell r="U414">
            <v>61259</v>
          </cell>
          <cell r="V414">
            <v>725968.81</v>
          </cell>
          <cell r="X414">
            <v>61234</v>
          </cell>
          <cell r="Y414">
            <v>191.21</v>
          </cell>
          <cell r="AA414">
            <v>61217</v>
          </cell>
          <cell r="AB414">
            <v>967180.67</v>
          </cell>
          <cell r="AD414">
            <v>61217</v>
          </cell>
          <cell r="AE414">
            <v>1180804.24</v>
          </cell>
          <cell r="AG414">
            <v>61217</v>
          </cell>
          <cell r="AH414">
            <v>1366153.5</v>
          </cell>
          <cell r="AJ414">
            <v>61216</v>
          </cell>
          <cell r="AK414">
            <v>1942550.12</v>
          </cell>
          <cell r="AM414">
            <v>61210</v>
          </cell>
          <cell r="AN414">
            <v>6275258.8499999996</v>
          </cell>
        </row>
        <row r="415">
          <cell r="L415">
            <v>63112</v>
          </cell>
          <cell r="M415">
            <v>5457.67</v>
          </cell>
          <cell r="O415">
            <v>62400</v>
          </cell>
          <cell r="P415">
            <v>16982.830000000002</v>
          </cell>
          <cell r="R415">
            <v>62000</v>
          </cell>
          <cell r="S415">
            <v>1403877.53</v>
          </cell>
          <cell r="U415">
            <v>61261</v>
          </cell>
          <cell r="V415">
            <v>109592.44</v>
          </cell>
          <cell r="X415">
            <v>61239</v>
          </cell>
          <cell r="Y415">
            <v>80085.98</v>
          </cell>
          <cell r="AA415">
            <v>61220</v>
          </cell>
          <cell r="AB415">
            <v>49708.02</v>
          </cell>
          <cell r="AD415">
            <v>61220</v>
          </cell>
          <cell r="AE415">
            <v>57188.160000000003</v>
          </cell>
          <cell r="AG415">
            <v>61220</v>
          </cell>
          <cell r="AH415">
            <v>64441.64</v>
          </cell>
          <cell r="AJ415">
            <v>61217</v>
          </cell>
          <cell r="AK415">
            <v>1553007.4</v>
          </cell>
          <cell r="AM415">
            <v>61216</v>
          </cell>
          <cell r="AN415">
            <v>2026869.89</v>
          </cell>
        </row>
        <row r="416">
          <cell r="L416">
            <v>63113</v>
          </cell>
          <cell r="M416">
            <v>-14285.57</v>
          </cell>
          <cell r="O416">
            <v>62510</v>
          </cell>
          <cell r="P416">
            <v>19475.240000000002</v>
          </cell>
          <cell r="R416">
            <v>62110</v>
          </cell>
          <cell r="S416">
            <v>22590.29</v>
          </cell>
          <cell r="U416">
            <v>61266</v>
          </cell>
          <cell r="V416">
            <v>62968.65</v>
          </cell>
          <cell r="X416">
            <v>61241</v>
          </cell>
          <cell r="Y416">
            <v>42940</v>
          </cell>
          <cell r="AA416">
            <v>61221</v>
          </cell>
          <cell r="AB416">
            <v>499035.39</v>
          </cell>
          <cell r="AD416">
            <v>61221</v>
          </cell>
          <cell r="AE416">
            <v>506008.32000000001</v>
          </cell>
          <cell r="AG416">
            <v>61221</v>
          </cell>
          <cell r="AH416">
            <v>621720.37</v>
          </cell>
          <cell r="AJ416">
            <v>61220</v>
          </cell>
          <cell r="AK416">
            <v>71570.5</v>
          </cell>
          <cell r="AM416">
            <v>61217</v>
          </cell>
          <cell r="AN416">
            <v>1717758.71</v>
          </cell>
        </row>
        <row r="417">
          <cell r="L417">
            <v>63114</v>
          </cell>
          <cell r="M417">
            <v>9901.4599999999991</v>
          </cell>
          <cell r="O417">
            <v>62511</v>
          </cell>
          <cell r="P417">
            <v>9583.61</v>
          </cell>
          <cell r="R417">
            <v>62111</v>
          </cell>
          <cell r="S417">
            <v>301501.86</v>
          </cell>
          <cell r="U417">
            <v>61270</v>
          </cell>
          <cell r="V417">
            <v>2700.11</v>
          </cell>
          <cell r="X417">
            <v>61250</v>
          </cell>
          <cell r="Y417">
            <v>16256.19</v>
          </cell>
          <cell r="AA417">
            <v>61229</v>
          </cell>
          <cell r="AB417">
            <v>129.36000000000001</v>
          </cell>
          <cell r="AD417">
            <v>61229</v>
          </cell>
          <cell r="AE417">
            <v>129.36000000000001</v>
          </cell>
          <cell r="AG417">
            <v>61229</v>
          </cell>
          <cell r="AH417">
            <v>129.36000000000001</v>
          </cell>
          <cell r="AJ417">
            <v>61221</v>
          </cell>
          <cell r="AK417">
            <v>761194.4</v>
          </cell>
          <cell r="AM417">
            <v>61220</v>
          </cell>
          <cell r="AN417">
            <v>78637.259999999995</v>
          </cell>
        </row>
        <row r="418">
          <cell r="L418">
            <v>63100</v>
          </cell>
          <cell r="M418">
            <v>1073.56</v>
          </cell>
          <cell r="O418">
            <v>62514</v>
          </cell>
          <cell r="P418">
            <v>28727.81</v>
          </cell>
          <cell r="R418">
            <v>62100</v>
          </cell>
          <cell r="S418">
            <v>324092.15000000002</v>
          </cell>
          <cell r="U418">
            <v>61271</v>
          </cell>
          <cell r="V418">
            <v>9240</v>
          </cell>
          <cell r="X418">
            <v>61253</v>
          </cell>
          <cell r="Y418">
            <v>975818.75</v>
          </cell>
          <cell r="AA418">
            <v>61232</v>
          </cell>
          <cell r="AB418">
            <v>469861.03</v>
          </cell>
          <cell r="AD418">
            <v>61232</v>
          </cell>
          <cell r="AE418">
            <v>1020453.43</v>
          </cell>
          <cell r="AG418">
            <v>61232</v>
          </cell>
          <cell r="AH418">
            <v>942917.02</v>
          </cell>
          <cell r="AJ418">
            <v>61229</v>
          </cell>
          <cell r="AK418">
            <v>129.36000000000001</v>
          </cell>
          <cell r="AM418">
            <v>61221</v>
          </cell>
          <cell r="AN418">
            <v>923638.52</v>
          </cell>
        </row>
        <row r="419">
          <cell r="L419">
            <v>63310</v>
          </cell>
          <cell r="M419">
            <v>14018.28</v>
          </cell>
          <cell r="O419">
            <v>62500</v>
          </cell>
          <cell r="P419">
            <v>57786.66</v>
          </cell>
          <cell r="R419">
            <v>62210</v>
          </cell>
          <cell r="S419">
            <v>115937.25</v>
          </cell>
          <cell r="U419">
            <v>61279</v>
          </cell>
          <cell r="V419">
            <v>165197.6</v>
          </cell>
          <cell r="X419">
            <v>61259</v>
          </cell>
          <cell r="Y419">
            <v>896891.69</v>
          </cell>
          <cell r="AA419">
            <v>61234</v>
          </cell>
          <cell r="AB419">
            <v>272.51</v>
          </cell>
          <cell r="AD419">
            <v>61234</v>
          </cell>
          <cell r="AE419">
            <v>353.81</v>
          </cell>
          <cell r="AG419">
            <v>61234</v>
          </cell>
          <cell r="AH419">
            <v>353.81</v>
          </cell>
          <cell r="AJ419">
            <v>61232</v>
          </cell>
          <cell r="AK419">
            <v>854949.85</v>
          </cell>
          <cell r="AM419">
            <v>61229</v>
          </cell>
          <cell r="AN419">
            <v>129.36000000000001</v>
          </cell>
        </row>
        <row r="420">
          <cell r="L420">
            <v>63300</v>
          </cell>
          <cell r="M420">
            <v>14018.28</v>
          </cell>
          <cell r="O420">
            <v>62610</v>
          </cell>
          <cell r="P420">
            <v>41576.239999999998</v>
          </cell>
          <cell r="R420">
            <v>62200</v>
          </cell>
          <cell r="S420">
            <v>115937.25</v>
          </cell>
          <cell r="U420">
            <v>61200</v>
          </cell>
          <cell r="V420">
            <v>6557414.7300000004</v>
          </cell>
          <cell r="X420">
            <v>61261</v>
          </cell>
          <cell r="Y420">
            <v>137947.45000000001</v>
          </cell>
          <cell r="AA420">
            <v>61239</v>
          </cell>
          <cell r="AB420">
            <v>102162.37</v>
          </cell>
          <cell r="AD420">
            <v>61239</v>
          </cell>
          <cell r="AE420">
            <v>114459.84</v>
          </cell>
          <cell r="AG420">
            <v>61239</v>
          </cell>
          <cell r="AH420">
            <v>123514.15</v>
          </cell>
          <cell r="AJ420">
            <v>61234</v>
          </cell>
          <cell r="AK420">
            <v>353.81</v>
          </cell>
          <cell r="AM420">
            <v>61232</v>
          </cell>
          <cell r="AN420">
            <v>766940.63</v>
          </cell>
        </row>
        <row r="421">
          <cell r="L421">
            <v>65030</v>
          </cell>
          <cell r="M421">
            <v>40050</v>
          </cell>
          <cell r="O421">
            <v>62611</v>
          </cell>
          <cell r="P421">
            <v>1873.97</v>
          </cell>
          <cell r="R421">
            <v>62410</v>
          </cell>
          <cell r="S421">
            <v>28459.74</v>
          </cell>
          <cell r="U421">
            <v>61310</v>
          </cell>
          <cell r="V421">
            <v>48944.15</v>
          </cell>
          <cell r="X421">
            <v>61266</v>
          </cell>
          <cell r="Y421">
            <v>71163.11</v>
          </cell>
          <cell r="AA421">
            <v>61241</v>
          </cell>
          <cell r="AB421">
            <v>48027.27</v>
          </cell>
          <cell r="AD421">
            <v>61241</v>
          </cell>
          <cell r="AE421">
            <v>53467.83</v>
          </cell>
          <cell r="AG421">
            <v>61241</v>
          </cell>
          <cell r="AH421">
            <v>59179.45</v>
          </cell>
          <cell r="AJ421">
            <v>61239</v>
          </cell>
          <cell r="AK421">
            <v>135124.51999999999</v>
          </cell>
          <cell r="AM421">
            <v>61234</v>
          </cell>
          <cell r="AN421">
            <v>353.81</v>
          </cell>
        </row>
        <row r="422">
          <cell r="L422">
            <v>65074</v>
          </cell>
          <cell r="M422">
            <v>52186</v>
          </cell>
          <cell r="O422">
            <v>62612</v>
          </cell>
          <cell r="P422">
            <v>1598201.8</v>
          </cell>
          <cell r="R422">
            <v>62400</v>
          </cell>
          <cell r="S422">
            <v>28459.74</v>
          </cell>
          <cell r="U422">
            <v>61311</v>
          </cell>
          <cell r="V422">
            <v>15861.96</v>
          </cell>
          <cell r="X422">
            <v>61270</v>
          </cell>
          <cell r="Y422">
            <v>4327.71</v>
          </cell>
          <cell r="AA422">
            <v>61250</v>
          </cell>
          <cell r="AB422">
            <v>17504.34</v>
          </cell>
          <cell r="AD422">
            <v>61250</v>
          </cell>
          <cell r="AE422">
            <v>18874.12</v>
          </cell>
          <cell r="AG422">
            <v>61250</v>
          </cell>
          <cell r="AH422">
            <v>21567.42</v>
          </cell>
          <cell r="AJ422">
            <v>61241</v>
          </cell>
          <cell r="AK422">
            <v>63724.45</v>
          </cell>
          <cell r="AM422">
            <v>61239</v>
          </cell>
          <cell r="AN422">
            <v>144840.69</v>
          </cell>
        </row>
        <row r="423">
          <cell r="L423">
            <v>65000</v>
          </cell>
          <cell r="M423">
            <v>92236</v>
          </cell>
          <cell r="O423">
            <v>62614</v>
          </cell>
          <cell r="P423">
            <v>9745.65</v>
          </cell>
          <cell r="R423">
            <v>62510</v>
          </cell>
          <cell r="S423">
            <v>28890.03</v>
          </cell>
          <cell r="U423">
            <v>61314</v>
          </cell>
          <cell r="V423">
            <v>232.5</v>
          </cell>
          <cell r="X423">
            <v>61271</v>
          </cell>
          <cell r="Y423">
            <v>12147.69</v>
          </cell>
          <cell r="AA423">
            <v>61253</v>
          </cell>
          <cell r="AB423">
            <v>1001103.6</v>
          </cell>
          <cell r="AD423">
            <v>61253</v>
          </cell>
          <cell r="AE423">
            <v>1141795.96</v>
          </cell>
          <cell r="AG423">
            <v>61253</v>
          </cell>
          <cell r="AH423">
            <v>1168543.44</v>
          </cell>
          <cell r="AJ423">
            <v>61250</v>
          </cell>
          <cell r="AK423">
            <v>21844.880000000001</v>
          </cell>
          <cell r="AM423">
            <v>61241</v>
          </cell>
          <cell r="AN423">
            <v>75420.39</v>
          </cell>
        </row>
        <row r="424">
          <cell r="L424">
            <v>66015</v>
          </cell>
          <cell r="M424">
            <v>2258.4</v>
          </cell>
          <cell r="O424">
            <v>62617</v>
          </cell>
          <cell r="P424">
            <v>56377.86</v>
          </cell>
          <cell r="R424">
            <v>62511</v>
          </cell>
          <cell r="S424">
            <v>18088.650000000001</v>
          </cell>
          <cell r="U424">
            <v>61316</v>
          </cell>
          <cell r="V424">
            <v>16087.01</v>
          </cell>
          <cell r="X424">
            <v>61279</v>
          </cell>
          <cell r="Y424">
            <v>165197.6</v>
          </cell>
          <cell r="AA424">
            <v>61259</v>
          </cell>
          <cell r="AB424">
            <v>1089453.7</v>
          </cell>
          <cell r="AD424">
            <v>61259</v>
          </cell>
          <cell r="AE424">
            <v>1299243.24</v>
          </cell>
          <cell r="AG424">
            <v>61259</v>
          </cell>
          <cell r="AH424">
            <v>1447171.64</v>
          </cell>
          <cell r="AJ424">
            <v>61253</v>
          </cell>
          <cell r="AK424">
            <v>1438478.71</v>
          </cell>
          <cell r="AM424">
            <v>61250</v>
          </cell>
          <cell r="AN424">
            <v>29014.93</v>
          </cell>
        </row>
        <row r="425">
          <cell r="L425">
            <v>66016</v>
          </cell>
          <cell r="M425">
            <v>0</v>
          </cell>
          <cell r="O425">
            <v>62618</v>
          </cell>
          <cell r="P425">
            <v>175701.91</v>
          </cell>
          <cell r="R425">
            <v>62514</v>
          </cell>
          <cell r="S425">
            <v>48451.72</v>
          </cell>
          <cell r="U425">
            <v>61317</v>
          </cell>
          <cell r="V425">
            <v>11577.6</v>
          </cell>
          <cell r="X425">
            <v>61200</v>
          </cell>
          <cell r="Y425">
            <v>8654997.6899999995</v>
          </cell>
          <cell r="AA425">
            <v>61261</v>
          </cell>
          <cell r="AB425">
            <v>165628.54999999999</v>
          </cell>
          <cell r="AD425">
            <v>61261</v>
          </cell>
          <cell r="AE425">
            <v>189896.82</v>
          </cell>
          <cell r="AG425">
            <v>61261</v>
          </cell>
          <cell r="AH425">
            <v>217730.03</v>
          </cell>
          <cell r="AJ425">
            <v>61259</v>
          </cell>
          <cell r="AK425">
            <v>1580982.43</v>
          </cell>
          <cell r="AM425">
            <v>61253</v>
          </cell>
          <cell r="AN425">
            <v>1453145.93</v>
          </cell>
        </row>
        <row r="426">
          <cell r="L426">
            <v>66000</v>
          </cell>
          <cell r="M426">
            <v>2258.4</v>
          </cell>
          <cell r="O426">
            <v>62600</v>
          </cell>
          <cell r="P426">
            <v>1883477.43</v>
          </cell>
          <cell r="R426">
            <v>62500</v>
          </cell>
          <cell r="S426">
            <v>95430.399999999994</v>
          </cell>
          <cell r="U426">
            <v>61300</v>
          </cell>
          <cell r="V426">
            <v>92703.22</v>
          </cell>
          <cell r="X426">
            <v>61310</v>
          </cell>
          <cell r="Y426">
            <v>71891.69</v>
          </cell>
          <cell r="AA426">
            <v>61266</v>
          </cell>
          <cell r="AB426">
            <v>116941.71</v>
          </cell>
          <cell r="AD426">
            <v>61266</v>
          </cell>
          <cell r="AE426">
            <v>96884.74</v>
          </cell>
          <cell r="AG426">
            <v>61266</v>
          </cell>
          <cell r="AH426">
            <v>133001.97</v>
          </cell>
          <cell r="AJ426">
            <v>61261</v>
          </cell>
          <cell r="AK426">
            <v>248073.21</v>
          </cell>
          <cell r="AM426">
            <v>61259</v>
          </cell>
          <cell r="AN426">
            <v>1726561.17</v>
          </cell>
        </row>
        <row r="427">
          <cell r="L427">
            <v>66112</v>
          </cell>
          <cell r="M427">
            <v>494.7</v>
          </cell>
          <cell r="O427">
            <v>62814</v>
          </cell>
          <cell r="P427">
            <v>142883.32</v>
          </cell>
          <cell r="R427">
            <v>62610</v>
          </cell>
          <cell r="S427">
            <v>56898.51</v>
          </cell>
          <cell r="U427">
            <v>61410</v>
          </cell>
          <cell r="V427">
            <v>21242.59</v>
          </cell>
          <cell r="X427">
            <v>61311</v>
          </cell>
          <cell r="Y427">
            <v>15861.96</v>
          </cell>
          <cell r="AA427">
            <v>61270</v>
          </cell>
          <cell r="AB427">
            <v>4359.71</v>
          </cell>
          <cell r="AD427">
            <v>61270</v>
          </cell>
          <cell r="AE427">
            <v>4631.71</v>
          </cell>
          <cell r="AG427">
            <v>61270</v>
          </cell>
          <cell r="AH427">
            <v>10757.71</v>
          </cell>
          <cell r="AJ427">
            <v>61266</v>
          </cell>
          <cell r="AK427">
            <v>123410.2</v>
          </cell>
          <cell r="AM427">
            <v>61261</v>
          </cell>
          <cell r="AN427">
            <v>272399.62</v>
          </cell>
        </row>
        <row r="428">
          <cell r="L428">
            <v>66100</v>
          </cell>
          <cell r="M428">
            <v>494.7</v>
          </cell>
          <cell r="O428">
            <v>62815</v>
          </cell>
          <cell r="P428">
            <v>82.93</v>
          </cell>
          <cell r="R428">
            <v>62611</v>
          </cell>
          <cell r="S428">
            <v>1873.97</v>
          </cell>
          <cell r="U428">
            <v>61400</v>
          </cell>
          <cell r="V428">
            <v>21242.59</v>
          </cell>
          <cell r="X428">
            <v>61314</v>
          </cell>
          <cell r="Y428">
            <v>1732.5</v>
          </cell>
          <cell r="AA428">
            <v>61271</v>
          </cell>
          <cell r="AB428">
            <v>15055.38</v>
          </cell>
          <cell r="AD428">
            <v>61271</v>
          </cell>
          <cell r="AE428">
            <v>18447.689999999999</v>
          </cell>
          <cell r="AG428">
            <v>61271</v>
          </cell>
          <cell r="AH428">
            <v>21840</v>
          </cell>
          <cell r="AJ428">
            <v>61270</v>
          </cell>
          <cell r="AK428">
            <v>22992.21</v>
          </cell>
          <cell r="AM428">
            <v>61266</v>
          </cell>
          <cell r="AN428">
            <v>138633.75</v>
          </cell>
        </row>
        <row r="429">
          <cell r="L429">
            <v>66310</v>
          </cell>
          <cell r="M429">
            <v>4901.21</v>
          </cell>
          <cell r="O429">
            <v>62816</v>
          </cell>
          <cell r="P429">
            <v>999.4</v>
          </cell>
          <cell r="R429">
            <v>62612</v>
          </cell>
          <cell r="S429">
            <v>3833376.5</v>
          </cell>
          <cell r="U429">
            <v>61510</v>
          </cell>
          <cell r="V429">
            <v>30316.53</v>
          </cell>
          <cell r="X429">
            <v>61316</v>
          </cell>
          <cell r="Y429">
            <v>18130.009999999998</v>
          </cell>
          <cell r="AA429">
            <v>61279</v>
          </cell>
          <cell r="AB429">
            <v>165197.6</v>
          </cell>
          <cell r="AD429">
            <v>61279</v>
          </cell>
          <cell r="AE429">
            <v>165197.6</v>
          </cell>
          <cell r="AG429">
            <v>61279</v>
          </cell>
          <cell r="AH429">
            <v>165197.6</v>
          </cell>
          <cell r="AJ429">
            <v>61271</v>
          </cell>
          <cell r="AK429">
            <v>25232.31</v>
          </cell>
          <cell r="AM429">
            <v>61270</v>
          </cell>
          <cell r="AN429">
            <v>23665.21</v>
          </cell>
        </row>
        <row r="430">
          <cell r="L430">
            <v>66311</v>
          </cell>
          <cell r="M430">
            <v>507.55</v>
          </cell>
          <cell r="O430">
            <v>62820</v>
          </cell>
          <cell r="P430">
            <v>1186689.3700000001</v>
          </cell>
          <cell r="R430">
            <v>62614</v>
          </cell>
          <cell r="S430">
            <v>9967.85</v>
          </cell>
          <cell r="U430">
            <v>61511</v>
          </cell>
          <cell r="V430">
            <v>31982.639999999999</v>
          </cell>
          <cell r="X430">
            <v>61317</v>
          </cell>
          <cell r="Y430">
            <v>52239.48</v>
          </cell>
          <cell r="AA430">
            <v>61200</v>
          </cell>
          <cell r="AB430">
            <v>10006737.23</v>
          </cell>
          <cell r="AD430">
            <v>61200</v>
          </cell>
          <cell r="AE430">
            <v>12223691.529999999</v>
          </cell>
          <cell r="AG430">
            <v>61200</v>
          </cell>
          <cell r="AH430">
            <v>13268716.689999999</v>
          </cell>
          <cell r="AJ430">
            <v>61279</v>
          </cell>
          <cell r="AK430">
            <v>165197.6</v>
          </cell>
          <cell r="AM430">
            <v>61271</v>
          </cell>
          <cell r="AN430">
            <v>28624.62</v>
          </cell>
        </row>
        <row r="431">
          <cell r="L431">
            <v>66300</v>
          </cell>
          <cell r="M431">
            <v>5408.76</v>
          </cell>
          <cell r="O431">
            <v>62800</v>
          </cell>
          <cell r="P431">
            <v>1330655.02</v>
          </cell>
          <cell r="R431">
            <v>62617</v>
          </cell>
          <cell r="S431">
            <v>85576.47</v>
          </cell>
          <cell r="U431">
            <v>61513</v>
          </cell>
          <cell r="V431">
            <v>205580.98</v>
          </cell>
          <cell r="X431">
            <v>61300</v>
          </cell>
          <cell r="Y431">
            <v>159855.64000000001</v>
          </cell>
          <cell r="AA431">
            <v>61310</v>
          </cell>
          <cell r="AB431">
            <v>73863.399999999994</v>
          </cell>
          <cell r="AD431">
            <v>61310</v>
          </cell>
          <cell r="AE431">
            <v>74063.399999999994</v>
          </cell>
          <cell r="AG431">
            <v>61310</v>
          </cell>
          <cell r="AH431">
            <v>126214.9</v>
          </cell>
          <cell r="AJ431">
            <v>61200</v>
          </cell>
          <cell r="AK431">
            <v>14716916.960000001</v>
          </cell>
          <cell r="AM431">
            <v>61279</v>
          </cell>
          <cell r="AN431">
            <v>165197.6</v>
          </cell>
        </row>
        <row r="432">
          <cell r="L432">
            <v>67011</v>
          </cell>
          <cell r="M432">
            <v>19179.28</v>
          </cell>
          <cell r="O432">
            <v>63011</v>
          </cell>
          <cell r="P432">
            <v>122092.38</v>
          </cell>
          <cell r="R432">
            <v>62618</v>
          </cell>
          <cell r="S432">
            <v>186950.09</v>
          </cell>
          <cell r="U432">
            <v>61514</v>
          </cell>
          <cell r="V432">
            <v>22347.64</v>
          </cell>
          <cell r="X432">
            <v>61410</v>
          </cell>
          <cell r="Y432">
            <v>22642.59</v>
          </cell>
          <cell r="AA432">
            <v>61311</v>
          </cell>
          <cell r="AB432">
            <v>15861.96</v>
          </cell>
          <cell r="AD432">
            <v>61311</v>
          </cell>
          <cell r="AE432">
            <v>18117.48</v>
          </cell>
          <cell r="AG432">
            <v>61311</v>
          </cell>
          <cell r="AH432">
            <v>18117.48</v>
          </cell>
          <cell r="AJ432">
            <v>61310</v>
          </cell>
          <cell r="AK432">
            <v>179338.22</v>
          </cell>
          <cell r="AM432">
            <v>61200</v>
          </cell>
          <cell r="AN432">
            <v>15847090.939999999</v>
          </cell>
        </row>
        <row r="433">
          <cell r="L433">
            <v>67012</v>
          </cell>
          <cell r="M433">
            <v>4542.58</v>
          </cell>
          <cell r="O433">
            <v>63000</v>
          </cell>
          <cell r="P433">
            <v>122092.38</v>
          </cell>
          <cell r="R433">
            <v>62600</v>
          </cell>
          <cell r="S433">
            <v>4174643.39</v>
          </cell>
          <cell r="U433">
            <v>61500</v>
          </cell>
          <cell r="V433">
            <v>290227.78999999998</v>
          </cell>
          <cell r="X433">
            <v>61400</v>
          </cell>
          <cell r="Y433">
            <v>22642.59</v>
          </cell>
          <cell r="AA433">
            <v>61314</v>
          </cell>
          <cell r="AB433">
            <v>5182.5</v>
          </cell>
          <cell r="AD433">
            <v>61314</v>
          </cell>
          <cell r="AE433">
            <v>7996.5</v>
          </cell>
          <cell r="AG433">
            <v>61314</v>
          </cell>
          <cell r="AH433">
            <v>10142.5</v>
          </cell>
          <cell r="AJ433">
            <v>61311</v>
          </cell>
          <cell r="AK433">
            <v>18427.48</v>
          </cell>
          <cell r="AM433">
            <v>61310</v>
          </cell>
          <cell r="AN433">
            <v>182664.22</v>
          </cell>
        </row>
        <row r="434">
          <cell r="L434">
            <v>67000</v>
          </cell>
          <cell r="M434">
            <v>23721.86</v>
          </cell>
          <cell r="O434">
            <v>63110</v>
          </cell>
          <cell r="P434">
            <v>355</v>
          </cell>
          <cell r="R434">
            <v>62814</v>
          </cell>
          <cell r="S434">
            <v>178313.53</v>
          </cell>
          <cell r="U434">
            <v>62011</v>
          </cell>
          <cell r="V434">
            <v>1928434.04</v>
          </cell>
          <cell r="X434">
            <v>61510</v>
          </cell>
          <cell r="Y434">
            <v>37930.71</v>
          </cell>
          <cell r="AA434">
            <v>61316</v>
          </cell>
          <cell r="AB434">
            <v>19742.36</v>
          </cell>
          <cell r="AD434">
            <v>61316</v>
          </cell>
          <cell r="AE434">
            <v>21606.86</v>
          </cell>
          <cell r="AG434">
            <v>61316</v>
          </cell>
          <cell r="AH434">
            <v>26723.62</v>
          </cell>
          <cell r="AJ434">
            <v>61314</v>
          </cell>
          <cell r="AK434">
            <v>13742.5</v>
          </cell>
          <cell r="AM434">
            <v>61311</v>
          </cell>
          <cell r="AN434">
            <v>18427.48</v>
          </cell>
        </row>
        <row r="435">
          <cell r="L435">
            <v>67110</v>
          </cell>
          <cell r="M435">
            <v>19360.27</v>
          </cell>
          <cell r="O435">
            <v>63112</v>
          </cell>
          <cell r="P435">
            <v>7194.57</v>
          </cell>
          <cell r="R435">
            <v>62815</v>
          </cell>
          <cell r="S435">
            <v>139.59</v>
          </cell>
          <cell r="U435">
            <v>62000</v>
          </cell>
          <cell r="V435">
            <v>1928434.04</v>
          </cell>
          <cell r="X435">
            <v>61511</v>
          </cell>
          <cell r="Y435">
            <v>34886.99</v>
          </cell>
          <cell r="AA435">
            <v>61317</v>
          </cell>
          <cell r="AB435">
            <v>54347.48</v>
          </cell>
          <cell r="AD435">
            <v>61317</v>
          </cell>
          <cell r="AE435">
            <v>54347.48</v>
          </cell>
          <cell r="AG435">
            <v>61317</v>
          </cell>
          <cell r="AH435">
            <v>62087.76</v>
          </cell>
          <cell r="AJ435">
            <v>61316</v>
          </cell>
          <cell r="AK435">
            <v>28900.82</v>
          </cell>
          <cell r="AM435">
            <v>61314</v>
          </cell>
          <cell r="AN435">
            <v>15860</v>
          </cell>
        </row>
        <row r="436">
          <cell r="L436">
            <v>67100</v>
          </cell>
          <cell r="M436">
            <v>19360.27</v>
          </cell>
          <cell r="O436">
            <v>63113</v>
          </cell>
          <cell r="P436">
            <v>269595.2</v>
          </cell>
          <cell r="R436">
            <v>62816</v>
          </cell>
          <cell r="S436">
            <v>818.93</v>
          </cell>
          <cell r="U436">
            <v>62110</v>
          </cell>
          <cell r="V436">
            <v>27844.799999999999</v>
          </cell>
          <cell r="X436">
            <v>61513</v>
          </cell>
          <cell r="Y436">
            <v>258437.76000000001</v>
          </cell>
          <cell r="AA436">
            <v>61300</v>
          </cell>
          <cell r="AB436">
            <v>168997.7</v>
          </cell>
          <cell r="AD436">
            <v>61300</v>
          </cell>
          <cell r="AE436">
            <v>176131.72</v>
          </cell>
          <cell r="AG436">
            <v>61300</v>
          </cell>
          <cell r="AH436">
            <v>243286.26</v>
          </cell>
          <cell r="AJ436">
            <v>61317</v>
          </cell>
          <cell r="AK436">
            <v>62592.26</v>
          </cell>
          <cell r="AM436">
            <v>61316</v>
          </cell>
          <cell r="AN436">
            <v>33743.919999999998</v>
          </cell>
        </row>
        <row r="437">
          <cell r="L437">
            <v>67210</v>
          </cell>
          <cell r="M437">
            <v>6240</v>
          </cell>
          <cell r="O437">
            <v>63114</v>
          </cell>
          <cell r="P437">
            <v>9901.4599999999991</v>
          </cell>
          <cell r="R437">
            <v>62820</v>
          </cell>
          <cell r="S437">
            <v>506146.55</v>
          </cell>
          <cell r="U437">
            <v>62111</v>
          </cell>
          <cell r="V437">
            <v>404278.22</v>
          </cell>
          <cell r="X437">
            <v>61514</v>
          </cell>
          <cell r="Y437">
            <v>22347.64</v>
          </cell>
          <cell r="AA437">
            <v>61410</v>
          </cell>
          <cell r="AB437">
            <v>46443.22</v>
          </cell>
          <cell r="AD437">
            <v>61410</v>
          </cell>
          <cell r="AE437">
            <v>57099.83</v>
          </cell>
          <cell r="AG437">
            <v>61410</v>
          </cell>
          <cell r="AH437">
            <v>61011.03</v>
          </cell>
          <cell r="AJ437">
            <v>61300</v>
          </cell>
          <cell r="AK437">
            <v>303001.28000000003</v>
          </cell>
          <cell r="AM437">
            <v>61317</v>
          </cell>
          <cell r="AN437">
            <v>68087.759999999995</v>
          </cell>
        </row>
        <row r="438">
          <cell r="L438">
            <v>67200</v>
          </cell>
          <cell r="M438">
            <v>6240</v>
          </cell>
          <cell r="O438">
            <v>63100</v>
          </cell>
          <cell r="P438">
            <v>287046.23</v>
          </cell>
          <cell r="R438">
            <v>62821</v>
          </cell>
          <cell r="S438">
            <v>11460.24</v>
          </cell>
          <cell r="U438">
            <v>62100</v>
          </cell>
          <cell r="V438">
            <v>432123.02</v>
          </cell>
          <cell r="X438">
            <v>61500</v>
          </cell>
          <cell r="Y438">
            <v>353603.1</v>
          </cell>
          <cell r="AA438">
            <v>61400</v>
          </cell>
          <cell r="AB438">
            <v>46443.22</v>
          </cell>
          <cell r="AD438">
            <v>61400</v>
          </cell>
          <cell r="AE438">
            <v>57099.83</v>
          </cell>
          <cell r="AG438">
            <v>61400</v>
          </cell>
          <cell r="AH438">
            <v>61011.03</v>
          </cell>
          <cell r="AJ438">
            <v>61410</v>
          </cell>
          <cell r="AK438">
            <v>80531.7</v>
          </cell>
          <cell r="AM438">
            <v>61300</v>
          </cell>
          <cell r="AN438">
            <v>318783.38</v>
          </cell>
        </row>
        <row r="439">
          <cell r="L439">
            <v>67310</v>
          </cell>
          <cell r="M439">
            <v>101351.82</v>
          </cell>
          <cell r="O439">
            <v>63310</v>
          </cell>
          <cell r="P439">
            <v>27364.69</v>
          </cell>
          <cell r="R439">
            <v>62800</v>
          </cell>
          <cell r="S439">
            <v>696878.84</v>
          </cell>
          <cell r="U439">
            <v>62210</v>
          </cell>
          <cell r="V439">
            <v>178156.15</v>
          </cell>
          <cell r="X439">
            <v>62011</v>
          </cell>
          <cell r="Y439">
            <v>2377494.33</v>
          </cell>
          <cell r="AA439">
            <v>61510</v>
          </cell>
          <cell r="AB439">
            <v>37930.71</v>
          </cell>
          <cell r="AD439">
            <v>61510</v>
          </cell>
          <cell r="AE439">
            <v>39452.85</v>
          </cell>
          <cell r="AG439">
            <v>61510</v>
          </cell>
          <cell r="AH439">
            <v>40652.85</v>
          </cell>
          <cell r="AJ439">
            <v>61400</v>
          </cell>
          <cell r="AK439">
            <v>80531.7</v>
          </cell>
          <cell r="AM439">
            <v>61410</v>
          </cell>
          <cell r="AN439">
            <v>85856.7</v>
          </cell>
        </row>
        <row r="440">
          <cell r="L440">
            <v>67300</v>
          </cell>
          <cell r="M440">
            <v>101351.82</v>
          </cell>
          <cell r="O440">
            <v>63300</v>
          </cell>
          <cell r="P440">
            <v>27364.69</v>
          </cell>
          <cell r="R440">
            <v>63011</v>
          </cell>
          <cell r="S440">
            <v>250348.91</v>
          </cell>
          <cell r="U440">
            <v>62200</v>
          </cell>
          <cell r="V440">
            <v>178156.15</v>
          </cell>
          <cell r="X440">
            <v>62000</v>
          </cell>
          <cell r="Y440">
            <v>2377494.33</v>
          </cell>
          <cell r="AA440">
            <v>61511</v>
          </cell>
          <cell r="AB440">
            <v>38963.99</v>
          </cell>
          <cell r="AD440">
            <v>61511</v>
          </cell>
          <cell r="AE440">
            <v>38274.83</v>
          </cell>
          <cell r="AG440">
            <v>61511</v>
          </cell>
          <cell r="AH440">
            <v>39532.629999999997</v>
          </cell>
          <cell r="AJ440">
            <v>61510</v>
          </cell>
          <cell r="AK440">
            <v>40970.449999999997</v>
          </cell>
          <cell r="AM440">
            <v>61400</v>
          </cell>
          <cell r="AN440">
            <v>85856.7</v>
          </cell>
        </row>
        <row r="441">
          <cell r="L441">
            <v>67725</v>
          </cell>
          <cell r="M441">
            <v>4681.87</v>
          </cell>
          <cell r="O441">
            <v>64010</v>
          </cell>
          <cell r="P441">
            <v>35608.17</v>
          </cell>
          <cell r="R441">
            <v>63000</v>
          </cell>
          <cell r="S441">
            <v>250348.91</v>
          </cell>
          <cell r="U441">
            <v>62410</v>
          </cell>
          <cell r="V441">
            <v>34244.720000000001</v>
          </cell>
          <cell r="X441">
            <v>62110</v>
          </cell>
          <cell r="Y441">
            <v>31420.55</v>
          </cell>
          <cell r="AA441">
            <v>61513</v>
          </cell>
          <cell r="AB441">
            <v>304845.99</v>
          </cell>
          <cell r="AD441">
            <v>61513</v>
          </cell>
          <cell r="AE441">
            <v>362985.49</v>
          </cell>
          <cell r="AG441">
            <v>61513</v>
          </cell>
          <cell r="AH441">
            <v>411263.49</v>
          </cell>
          <cell r="AJ441">
            <v>61511</v>
          </cell>
          <cell r="AK441">
            <v>40327.53</v>
          </cell>
          <cell r="AM441">
            <v>61510</v>
          </cell>
          <cell r="AN441">
            <v>41194.15</v>
          </cell>
        </row>
        <row r="442">
          <cell r="L442">
            <v>67738</v>
          </cell>
          <cell r="M442">
            <v>216.66</v>
          </cell>
          <cell r="O442">
            <v>64012</v>
          </cell>
          <cell r="P442">
            <v>8243.66</v>
          </cell>
          <cell r="R442">
            <v>63110</v>
          </cell>
          <cell r="S442">
            <v>355</v>
          </cell>
          <cell r="U442">
            <v>62400</v>
          </cell>
          <cell r="V442">
            <v>34244.720000000001</v>
          </cell>
          <cell r="X442">
            <v>62111</v>
          </cell>
          <cell r="Y442">
            <v>446606.6</v>
          </cell>
          <cell r="AA442">
            <v>61514</v>
          </cell>
          <cell r="AB442">
            <v>25162.639999999999</v>
          </cell>
          <cell r="AD442">
            <v>61514</v>
          </cell>
          <cell r="AE442">
            <v>25682.639999999999</v>
          </cell>
          <cell r="AG442">
            <v>61514</v>
          </cell>
          <cell r="AH442">
            <v>25020.15</v>
          </cell>
          <cell r="AJ442">
            <v>61513</v>
          </cell>
          <cell r="AK442">
            <v>468571.24</v>
          </cell>
          <cell r="AM442">
            <v>61511</v>
          </cell>
          <cell r="AN442">
            <v>43197.53</v>
          </cell>
        </row>
        <row r="443">
          <cell r="L443">
            <v>67700</v>
          </cell>
          <cell r="M443">
            <v>4898.53</v>
          </cell>
          <cell r="O443">
            <v>64000</v>
          </cell>
          <cell r="P443">
            <v>43851.83</v>
          </cell>
          <cell r="R443">
            <v>63112</v>
          </cell>
          <cell r="S443">
            <v>6542.57</v>
          </cell>
          <cell r="U443">
            <v>62510</v>
          </cell>
          <cell r="V443">
            <v>40688.85</v>
          </cell>
          <cell r="X443">
            <v>62100</v>
          </cell>
          <cell r="Y443">
            <v>478027.15</v>
          </cell>
          <cell r="AA443">
            <v>61500</v>
          </cell>
          <cell r="AB443">
            <v>406903.33</v>
          </cell>
          <cell r="AD443">
            <v>61500</v>
          </cell>
          <cell r="AE443">
            <v>466395.81</v>
          </cell>
          <cell r="AG443">
            <v>61500</v>
          </cell>
          <cell r="AH443">
            <v>516469.12</v>
          </cell>
          <cell r="AJ443">
            <v>61514</v>
          </cell>
          <cell r="AK443">
            <v>25382.15</v>
          </cell>
          <cell r="AM443">
            <v>61513</v>
          </cell>
          <cell r="AN443">
            <v>517843.33</v>
          </cell>
        </row>
        <row r="444">
          <cell r="L444">
            <v>68010</v>
          </cell>
          <cell r="M444">
            <v>33559.370000000003</v>
          </cell>
          <cell r="O444">
            <v>65030</v>
          </cell>
          <cell r="P444">
            <v>79848</v>
          </cell>
          <cell r="R444">
            <v>63113</v>
          </cell>
          <cell r="S444">
            <v>327766.31</v>
          </cell>
          <cell r="U444">
            <v>62511</v>
          </cell>
          <cell r="V444">
            <v>22323.95</v>
          </cell>
          <cell r="X444">
            <v>62210</v>
          </cell>
          <cell r="Y444">
            <v>212958.7</v>
          </cell>
          <cell r="AA444">
            <v>62011</v>
          </cell>
          <cell r="AB444">
            <v>2907550.15</v>
          </cell>
          <cell r="AD444">
            <v>62011</v>
          </cell>
          <cell r="AE444">
            <v>3457091.48</v>
          </cell>
          <cell r="AG444">
            <v>62011</v>
          </cell>
          <cell r="AH444">
            <v>3908495.54</v>
          </cell>
          <cell r="AJ444">
            <v>61500</v>
          </cell>
          <cell r="AK444">
            <v>575251.37</v>
          </cell>
          <cell r="AM444">
            <v>61514</v>
          </cell>
          <cell r="AN444">
            <v>25737.15</v>
          </cell>
        </row>
        <row r="445">
          <cell r="L445">
            <v>68012</v>
          </cell>
          <cell r="M445">
            <v>3709.74</v>
          </cell>
          <cell r="O445">
            <v>65074</v>
          </cell>
          <cell r="P445">
            <v>102719</v>
          </cell>
          <cell r="R445">
            <v>63114</v>
          </cell>
          <cell r="S445">
            <v>9901.4599999999991</v>
          </cell>
          <cell r="U445">
            <v>62514</v>
          </cell>
          <cell r="V445">
            <v>60483.48</v>
          </cell>
          <cell r="X445">
            <v>62200</v>
          </cell>
          <cell r="Y445">
            <v>212958.7</v>
          </cell>
          <cell r="AA445">
            <v>62000</v>
          </cell>
          <cell r="AB445">
            <v>2907550.15</v>
          </cell>
          <cell r="AD445">
            <v>62000</v>
          </cell>
          <cell r="AE445">
            <v>3457091.48</v>
          </cell>
          <cell r="AG445">
            <v>62000</v>
          </cell>
          <cell r="AH445">
            <v>3908495.54</v>
          </cell>
          <cell r="AJ445">
            <v>62011</v>
          </cell>
          <cell r="AK445">
            <v>4414742.59</v>
          </cell>
          <cell r="AM445">
            <v>61500</v>
          </cell>
          <cell r="AN445">
            <v>627972.16</v>
          </cell>
        </row>
        <row r="446">
          <cell r="L446">
            <v>68000</v>
          </cell>
          <cell r="M446">
            <v>37269.11</v>
          </cell>
          <cell r="O446">
            <v>65000</v>
          </cell>
          <cell r="P446">
            <v>182567</v>
          </cell>
          <cell r="R446">
            <v>63100</v>
          </cell>
          <cell r="S446">
            <v>344565.34</v>
          </cell>
          <cell r="U446">
            <v>62500</v>
          </cell>
          <cell r="V446">
            <v>123496.28</v>
          </cell>
          <cell r="X446">
            <v>62410</v>
          </cell>
          <cell r="Y446">
            <v>39920.03</v>
          </cell>
          <cell r="AA446">
            <v>62110</v>
          </cell>
          <cell r="AB446">
            <v>38495.96</v>
          </cell>
          <cell r="AD446">
            <v>62110</v>
          </cell>
          <cell r="AE446">
            <v>45563.53</v>
          </cell>
          <cell r="AG446">
            <v>62110</v>
          </cell>
          <cell r="AH446">
            <v>49832.84</v>
          </cell>
          <cell r="AJ446">
            <v>62000</v>
          </cell>
          <cell r="AK446">
            <v>4414742.59</v>
          </cell>
          <cell r="AM446">
            <v>62011</v>
          </cell>
          <cell r="AN446">
            <v>4843731.68</v>
          </cell>
        </row>
        <row r="447">
          <cell r="L447">
            <v>68922</v>
          </cell>
          <cell r="M447">
            <v>31332.91</v>
          </cell>
          <cell r="O447">
            <v>66015</v>
          </cell>
          <cell r="P447">
            <v>4610.79</v>
          </cell>
          <cell r="R447">
            <v>63310</v>
          </cell>
          <cell r="S447">
            <v>47510.1</v>
          </cell>
          <cell r="U447">
            <v>62610</v>
          </cell>
          <cell r="V447">
            <v>70451.67</v>
          </cell>
          <cell r="X447">
            <v>62400</v>
          </cell>
          <cell r="Y447">
            <v>39920.03</v>
          </cell>
          <cell r="AA447">
            <v>62111</v>
          </cell>
          <cell r="AB447">
            <v>577514.64</v>
          </cell>
          <cell r="AD447">
            <v>62111</v>
          </cell>
          <cell r="AE447">
            <v>697911.99</v>
          </cell>
          <cell r="AG447">
            <v>62111</v>
          </cell>
          <cell r="AH447">
            <v>788732.15</v>
          </cell>
          <cell r="AJ447">
            <v>62110</v>
          </cell>
          <cell r="AK447">
            <v>56446.35</v>
          </cell>
          <cell r="AM447">
            <v>62000</v>
          </cell>
          <cell r="AN447">
            <v>4843731.68</v>
          </cell>
        </row>
        <row r="448">
          <cell r="L448">
            <v>68900</v>
          </cell>
          <cell r="M448">
            <v>31332.91</v>
          </cell>
          <cell r="O448">
            <v>66016</v>
          </cell>
          <cell r="P448">
            <v>0</v>
          </cell>
          <cell r="R448">
            <v>63300</v>
          </cell>
          <cell r="S448">
            <v>47510.1</v>
          </cell>
          <cell r="U448">
            <v>62611</v>
          </cell>
          <cell r="V448">
            <v>5196.1400000000003</v>
          </cell>
          <cell r="X448">
            <v>62510</v>
          </cell>
          <cell r="Y448">
            <v>51905.14</v>
          </cell>
          <cell r="AA448">
            <v>62100</v>
          </cell>
          <cell r="AB448">
            <v>616010.6</v>
          </cell>
          <cell r="AD448">
            <v>62100</v>
          </cell>
          <cell r="AE448">
            <v>743475.52</v>
          </cell>
          <cell r="AG448">
            <v>62100</v>
          </cell>
          <cell r="AH448">
            <v>838564.99</v>
          </cell>
          <cell r="AJ448">
            <v>62111</v>
          </cell>
          <cell r="AK448">
            <v>885152.31</v>
          </cell>
          <cell r="AM448">
            <v>62110</v>
          </cell>
          <cell r="AN448">
            <v>98961.01</v>
          </cell>
        </row>
        <row r="449">
          <cell r="L449">
            <v>69816</v>
          </cell>
          <cell r="M449">
            <v>94895.44</v>
          </cell>
          <cell r="O449">
            <v>66000</v>
          </cell>
          <cell r="P449">
            <v>4610.79</v>
          </cell>
          <cell r="R449">
            <v>64010</v>
          </cell>
          <cell r="S449">
            <v>53412.33</v>
          </cell>
          <cell r="U449">
            <v>62612</v>
          </cell>
          <cell r="V449">
            <v>5809621.9000000004</v>
          </cell>
          <cell r="X449">
            <v>62511</v>
          </cell>
          <cell r="Y449">
            <v>28060.94</v>
          </cell>
          <cell r="AA449">
            <v>62210</v>
          </cell>
          <cell r="AB449">
            <v>293067.09999999998</v>
          </cell>
          <cell r="AD449">
            <v>62210</v>
          </cell>
          <cell r="AE449">
            <v>312898.73</v>
          </cell>
          <cell r="AG449">
            <v>62210</v>
          </cell>
          <cell r="AH449">
            <v>348162.27</v>
          </cell>
          <cell r="AJ449">
            <v>62100</v>
          </cell>
          <cell r="AK449">
            <v>941598.66</v>
          </cell>
          <cell r="AM449">
            <v>62111</v>
          </cell>
          <cell r="AN449">
            <v>904652.24</v>
          </cell>
        </row>
        <row r="450">
          <cell r="L450">
            <v>69831</v>
          </cell>
          <cell r="M450">
            <v>0</v>
          </cell>
          <cell r="O450">
            <v>66112</v>
          </cell>
          <cell r="P450">
            <v>494.7</v>
          </cell>
          <cell r="R450">
            <v>64012</v>
          </cell>
          <cell r="S450">
            <v>12365.49</v>
          </cell>
          <cell r="U450">
            <v>62614</v>
          </cell>
          <cell r="V450">
            <v>9999.36</v>
          </cell>
          <cell r="X450">
            <v>62514</v>
          </cell>
          <cell r="Y450">
            <v>90008.99</v>
          </cell>
          <cell r="AA450">
            <v>62200</v>
          </cell>
          <cell r="AB450">
            <v>293067.09999999998</v>
          </cell>
          <cell r="AD450">
            <v>62200</v>
          </cell>
          <cell r="AE450">
            <v>312898.73</v>
          </cell>
          <cell r="AG450">
            <v>62200</v>
          </cell>
          <cell r="AH450">
            <v>348162.27</v>
          </cell>
          <cell r="AJ450">
            <v>62210</v>
          </cell>
          <cell r="AK450">
            <v>364643</v>
          </cell>
          <cell r="AM450">
            <v>62100</v>
          </cell>
          <cell r="AN450">
            <v>1003613.25</v>
          </cell>
        </row>
        <row r="451">
          <cell r="L451">
            <v>69800</v>
          </cell>
          <cell r="M451">
            <v>94895.44</v>
          </cell>
          <cell r="O451">
            <v>66100</v>
          </cell>
          <cell r="P451">
            <v>494.7</v>
          </cell>
          <cell r="R451">
            <v>64000</v>
          </cell>
          <cell r="S451">
            <v>65777.820000000007</v>
          </cell>
          <cell r="U451">
            <v>62616</v>
          </cell>
          <cell r="V451">
            <v>15450</v>
          </cell>
          <cell r="X451">
            <v>62500</v>
          </cell>
          <cell r="Y451">
            <v>169975.07</v>
          </cell>
          <cell r="AA451">
            <v>62410</v>
          </cell>
          <cell r="AB451">
            <v>53041.56</v>
          </cell>
          <cell r="AD451">
            <v>62410</v>
          </cell>
          <cell r="AE451">
            <v>63629.24</v>
          </cell>
          <cell r="AG451">
            <v>62410</v>
          </cell>
          <cell r="AH451">
            <v>76071.61</v>
          </cell>
          <cell r="AJ451">
            <v>62200</v>
          </cell>
          <cell r="AK451">
            <v>364643</v>
          </cell>
          <cell r="AM451">
            <v>62210</v>
          </cell>
          <cell r="AN451">
            <v>406997.22</v>
          </cell>
        </row>
        <row r="452">
          <cell r="L452">
            <v>69910</v>
          </cell>
          <cell r="M452">
            <v>-5995059.6100000003</v>
          </cell>
          <cell r="O452">
            <v>66310</v>
          </cell>
          <cell r="P452">
            <v>15537.72</v>
          </cell>
          <cell r="R452">
            <v>65030</v>
          </cell>
          <cell r="S452">
            <v>118999</v>
          </cell>
          <cell r="U452">
            <v>62617</v>
          </cell>
          <cell r="V452">
            <v>111585.1</v>
          </cell>
          <cell r="X452">
            <v>62610</v>
          </cell>
          <cell r="Y452">
            <v>84378.42</v>
          </cell>
          <cell r="AA452">
            <v>62400</v>
          </cell>
          <cell r="AB452">
            <v>53041.56</v>
          </cell>
          <cell r="AD452">
            <v>62400</v>
          </cell>
          <cell r="AE452">
            <v>63629.24</v>
          </cell>
          <cell r="AG452">
            <v>62400</v>
          </cell>
          <cell r="AH452">
            <v>76071.61</v>
          </cell>
          <cell r="AJ452">
            <v>62410</v>
          </cell>
          <cell r="AK452">
            <v>88133.59</v>
          </cell>
          <cell r="AM452">
            <v>62200</v>
          </cell>
          <cell r="AN452">
            <v>406997.22</v>
          </cell>
        </row>
        <row r="453">
          <cell r="L453">
            <v>69900</v>
          </cell>
          <cell r="M453">
            <v>-5995059.6100000003</v>
          </cell>
          <cell r="O453">
            <v>66311</v>
          </cell>
          <cell r="P453">
            <v>1184.1400000000001</v>
          </cell>
          <cell r="R453">
            <v>65074</v>
          </cell>
          <cell r="S453">
            <v>151687</v>
          </cell>
          <cell r="U453">
            <v>62618</v>
          </cell>
          <cell r="V453">
            <v>237317.04</v>
          </cell>
          <cell r="X453">
            <v>62611</v>
          </cell>
          <cell r="Y453">
            <v>42694.26</v>
          </cell>
          <cell r="AA453">
            <v>62510</v>
          </cell>
          <cell r="AB453">
            <v>63019.58</v>
          </cell>
          <cell r="AD453">
            <v>62510</v>
          </cell>
          <cell r="AE453">
            <v>73913.8</v>
          </cell>
          <cell r="AG453">
            <v>62510</v>
          </cell>
          <cell r="AH453">
            <v>84038.36</v>
          </cell>
          <cell r="AJ453">
            <v>62400</v>
          </cell>
          <cell r="AK453">
            <v>88133.59</v>
          </cell>
          <cell r="AM453">
            <v>62410</v>
          </cell>
          <cell r="AN453">
            <v>91828.1</v>
          </cell>
        </row>
        <row r="454">
          <cell r="L454">
            <v>71018</v>
          </cell>
          <cell r="M454">
            <v>188188.29</v>
          </cell>
          <cell r="O454">
            <v>66300</v>
          </cell>
          <cell r="P454">
            <v>16721.86</v>
          </cell>
          <cell r="R454">
            <v>65000</v>
          </cell>
          <cell r="S454">
            <v>270686</v>
          </cell>
          <cell r="U454">
            <v>62600</v>
          </cell>
          <cell r="V454">
            <v>6259621.21</v>
          </cell>
          <cell r="X454">
            <v>62612</v>
          </cell>
          <cell r="Y454">
            <v>7275402.7199999997</v>
          </cell>
          <cell r="AA454">
            <v>62511</v>
          </cell>
          <cell r="AB454">
            <v>37634.199999999997</v>
          </cell>
          <cell r="AD454">
            <v>62511</v>
          </cell>
          <cell r="AE454">
            <v>46889.88</v>
          </cell>
          <cell r="AG454">
            <v>62511</v>
          </cell>
          <cell r="AH454">
            <v>52586.06</v>
          </cell>
          <cell r="AJ454">
            <v>62510</v>
          </cell>
          <cell r="AK454">
            <v>90005.06</v>
          </cell>
          <cell r="AM454">
            <v>62400</v>
          </cell>
          <cell r="AN454">
            <v>91828.1</v>
          </cell>
        </row>
        <row r="455">
          <cell r="L455">
            <v>71000</v>
          </cell>
          <cell r="M455">
            <v>-41361.919999999998</v>
          </cell>
          <cell r="O455">
            <v>67011</v>
          </cell>
          <cell r="P455">
            <v>19179.28</v>
          </cell>
          <cell r="R455">
            <v>66015</v>
          </cell>
          <cell r="S455">
            <v>4910.79</v>
          </cell>
          <cell r="U455">
            <v>62814</v>
          </cell>
          <cell r="V455">
            <v>257105.38</v>
          </cell>
          <cell r="X455">
            <v>62614</v>
          </cell>
          <cell r="Y455">
            <v>12203.43</v>
          </cell>
          <cell r="AA455">
            <v>62514</v>
          </cell>
          <cell r="AB455">
            <v>102461.17</v>
          </cell>
          <cell r="AD455">
            <v>62514</v>
          </cell>
          <cell r="AE455">
            <v>112636.02</v>
          </cell>
          <cell r="AG455">
            <v>62514</v>
          </cell>
          <cell r="AH455">
            <v>123692.88</v>
          </cell>
          <cell r="AJ455">
            <v>62511</v>
          </cell>
          <cell r="AK455">
            <v>56910.93</v>
          </cell>
          <cell r="AM455">
            <v>62510</v>
          </cell>
          <cell r="AN455">
            <v>101755.93</v>
          </cell>
        </row>
        <row r="456">
          <cell r="L456">
            <v>72010</v>
          </cell>
          <cell r="M456">
            <v>-146912.5</v>
          </cell>
          <cell r="O456">
            <v>67012</v>
          </cell>
          <cell r="P456">
            <v>13643.92</v>
          </cell>
          <cell r="R456">
            <v>66016</v>
          </cell>
          <cell r="S456">
            <v>0</v>
          </cell>
          <cell r="U456">
            <v>62815</v>
          </cell>
          <cell r="V456">
            <v>180.98</v>
          </cell>
          <cell r="X456">
            <v>62616</v>
          </cell>
          <cell r="Y456">
            <v>15450</v>
          </cell>
          <cell r="AA456">
            <v>62500</v>
          </cell>
          <cell r="AB456">
            <v>203114.95</v>
          </cell>
          <cell r="AD456">
            <v>62500</v>
          </cell>
          <cell r="AE456">
            <v>233439.7</v>
          </cell>
          <cell r="AG456">
            <v>62500</v>
          </cell>
          <cell r="AH456">
            <v>260317.3</v>
          </cell>
          <cell r="AJ456">
            <v>62514</v>
          </cell>
          <cell r="AK456">
            <v>141151.88</v>
          </cell>
          <cell r="AM456">
            <v>62511</v>
          </cell>
          <cell r="AN456">
            <v>62862.07</v>
          </cell>
        </row>
        <row r="457">
          <cell r="L457">
            <v>72000</v>
          </cell>
          <cell r="M457">
            <v>-146912.5</v>
          </cell>
          <cell r="O457">
            <v>67000</v>
          </cell>
          <cell r="P457">
            <v>32823.199999999997</v>
          </cell>
          <cell r="R457">
            <v>66000</v>
          </cell>
          <cell r="S457">
            <v>4910.79</v>
          </cell>
          <cell r="U457">
            <v>62816</v>
          </cell>
          <cell r="V457">
            <v>818.93</v>
          </cell>
          <cell r="X457">
            <v>62617</v>
          </cell>
          <cell r="Y457">
            <v>136008.43</v>
          </cell>
          <cell r="AA457">
            <v>62610</v>
          </cell>
          <cell r="AB457">
            <v>103068.84</v>
          </cell>
          <cell r="AD457">
            <v>62610</v>
          </cell>
          <cell r="AE457">
            <v>126633.97</v>
          </cell>
          <cell r="AG457">
            <v>62610</v>
          </cell>
          <cell r="AH457">
            <v>140639.85999999999</v>
          </cell>
          <cell r="AJ457">
            <v>62500</v>
          </cell>
          <cell r="AK457">
            <v>288067.87</v>
          </cell>
          <cell r="AM457">
            <v>62514</v>
          </cell>
          <cell r="AN457">
            <v>154632.74</v>
          </cell>
        </row>
        <row r="458">
          <cell r="L458">
            <v>79910</v>
          </cell>
          <cell r="M458">
            <v>188274.42</v>
          </cell>
          <cell r="O458">
            <v>67110</v>
          </cell>
          <cell r="P458">
            <v>37836.69</v>
          </cell>
          <cell r="R458">
            <v>66110</v>
          </cell>
          <cell r="S458">
            <v>999.97</v>
          </cell>
          <cell r="U458">
            <v>62820</v>
          </cell>
          <cell r="V458">
            <v>68556.53</v>
          </cell>
          <cell r="X458">
            <v>62618</v>
          </cell>
          <cell r="Y458">
            <v>646177.74</v>
          </cell>
          <cell r="AA458">
            <v>62611</v>
          </cell>
          <cell r="AB458">
            <v>48852.49</v>
          </cell>
          <cell r="AD458">
            <v>62611</v>
          </cell>
          <cell r="AE458">
            <v>51759.88</v>
          </cell>
          <cell r="AG458">
            <v>62611</v>
          </cell>
          <cell r="AH458">
            <v>58426.7</v>
          </cell>
          <cell r="AJ458">
            <v>62610</v>
          </cell>
          <cell r="AK458">
            <v>163215.94</v>
          </cell>
          <cell r="AM458">
            <v>62500</v>
          </cell>
          <cell r="AN458">
            <v>319250.74</v>
          </cell>
        </row>
        <row r="459">
          <cell r="L459">
            <v>79900</v>
          </cell>
          <cell r="M459">
            <v>188274.42</v>
          </cell>
          <cell r="O459">
            <v>67100</v>
          </cell>
          <cell r="P459">
            <v>37836.69</v>
          </cell>
          <cell r="R459">
            <v>66112</v>
          </cell>
          <cell r="S459">
            <v>494.7</v>
          </cell>
          <cell r="U459">
            <v>62821</v>
          </cell>
          <cell r="V459">
            <v>11460.24</v>
          </cell>
          <cell r="X459">
            <v>62600</v>
          </cell>
          <cell r="Y459">
            <v>8212315</v>
          </cell>
          <cell r="AA459">
            <v>62612</v>
          </cell>
          <cell r="AB459">
            <v>8949995.0199999996</v>
          </cell>
          <cell r="AD459">
            <v>62612</v>
          </cell>
          <cell r="AE459">
            <v>10774295.26</v>
          </cell>
          <cell r="AG459">
            <v>62612</v>
          </cell>
          <cell r="AH459">
            <v>12879510.609999999</v>
          </cell>
          <cell r="AJ459">
            <v>62611</v>
          </cell>
          <cell r="AK459">
            <v>61012.59</v>
          </cell>
          <cell r="AM459">
            <v>62610</v>
          </cell>
          <cell r="AN459">
            <v>220560.89</v>
          </cell>
        </row>
        <row r="460">
          <cell r="L460">
            <v>83010</v>
          </cell>
          <cell r="M460">
            <v>1150645.1399999999</v>
          </cell>
          <cell r="O460">
            <v>67210</v>
          </cell>
          <cell r="P460">
            <v>17087.05</v>
          </cell>
          <cell r="R460">
            <v>66100</v>
          </cell>
          <cell r="S460">
            <v>1494.67</v>
          </cell>
          <cell r="U460">
            <v>62800</v>
          </cell>
          <cell r="V460">
            <v>338122.06</v>
          </cell>
          <cell r="X460">
            <v>62814</v>
          </cell>
          <cell r="Y460">
            <v>348702.77</v>
          </cell>
          <cell r="AA460">
            <v>62614</v>
          </cell>
          <cell r="AB460">
            <v>12203.43</v>
          </cell>
          <cell r="AD460">
            <v>62614</v>
          </cell>
          <cell r="AE460">
            <v>12218.52</v>
          </cell>
          <cell r="AG460">
            <v>62614</v>
          </cell>
          <cell r="AH460">
            <v>12503.62</v>
          </cell>
          <cell r="AJ460">
            <v>62612</v>
          </cell>
          <cell r="AK460">
            <v>14958908.119999999</v>
          </cell>
          <cell r="AM460">
            <v>62611</v>
          </cell>
          <cell r="AN460">
            <v>62298.09</v>
          </cell>
        </row>
        <row r="461">
          <cell r="L461">
            <v>83011</v>
          </cell>
          <cell r="M461">
            <v>425155.99</v>
          </cell>
          <cell r="O461">
            <v>67211</v>
          </cell>
          <cell r="P461">
            <v>4379.5</v>
          </cell>
          <cell r="R461">
            <v>66310</v>
          </cell>
          <cell r="S461">
            <v>24047.66</v>
          </cell>
          <cell r="U461">
            <v>63011</v>
          </cell>
          <cell r="V461">
            <v>453993.54</v>
          </cell>
          <cell r="X461">
            <v>62815</v>
          </cell>
          <cell r="Y461">
            <v>222.37</v>
          </cell>
          <cell r="AA461">
            <v>62616</v>
          </cell>
          <cell r="AB461">
            <v>15450</v>
          </cell>
          <cell r="AD461">
            <v>62616</v>
          </cell>
          <cell r="AE461">
            <v>15450</v>
          </cell>
          <cell r="AG461">
            <v>62616</v>
          </cell>
          <cell r="AH461">
            <v>15450</v>
          </cell>
          <cell r="AJ461">
            <v>62614</v>
          </cell>
          <cell r="AK461">
            <v>12689.31</v>
          </cell>
          <cell r="AM461">
            <v>62612</v>
          </cell>
          <cell r="AN461">
            <v>17005980.5</v>
          </cell>
        </row>
        <row r="462">
          <cell r="L462">
            <v>83000</v>
          </cell>
          <cell r="M462">
            <v>1575801.13</v>
          </cell>
          <cell r="O462">
            <v>67200</v>
          </cell>
          <cell r="P462">
            <v>21466.55</v>
          </cell>
          <cell r="R462">
            <v>66311</v>
          </cell>
          <cell r="S462">
            <v>4755.2700000000004</v>
          </cell>
          <cell r="U462">
            <v>63000</v>
          </cell>
          <cell r="V462">
            <v>453993.54</v>
          </cell>
          <cell r="X462">
            <v>62816</v>
          </cell>
          <cell r="Y462">
            <v>949.93</v>
          </cell>
          <cell r="AA462">
            <v>62617</v>
          </cell>
          <cell r="AB462">
            <v>156824.26</v>
          </cell>
          <cell r="AD462">
            <v>62617</v>
          </cell>
          <cell r="AE462">
            <v>204096.27</v>
          </cell>
          <cell r="AG462">
            <v>62617</v>
          </cell>
          <cell r="AH462">
            <v>229481.69</v>
          </cell>
          <cell r="AJ462">
            <v>62616</v>
          </cell>
          <cell r="AK462">
            <v>15450</v>
          </cell>
          <cell r="AM462">
            <v>62614</v>
          </cell>
          <cell r="AN462">
            <v>13577.19</v>
          </cell>
        </row>
        <row r="463">
          <cell r="L463">
            <v>83110</v>
          </cell>
          <cell r="M463">
            <v>10589.77</v>
          </cell>
          <cell r="O463">
            <v>67310</v>
          </cell>
          <cell r="P463">
            <v>121188.43</v>
          </cell>
          <cell r="R463">
            <v>66300</v>
          </cell>
          <cell r="S463">
            <v>28802.93</v>
          </cell>
          <cell r="U463">
            <v>63110</v>
          </cell>
          <cell r="V463">
            <v>892.2</v>
          </cell>
          <cell r="X463">
            <v>62820</v>
          </cell>
          <cell r="Y463">
            <v>129597.61</v>
          </cell>
          <cell r="AA463">
            <v>62618</v>
          </cell>
          <cell r="AB463">
            <v>1222133.6499999999</v>
          </cell>
          <cell r="AD463">
            <v>62618</v>
          </cell>
          <cell r="AE463">
            <v>1370776.88</v>
          </cell>
          <cell r="AG463">
            <v>62618</v>
          </cell>
          <cell r="AH463">
            <v>1422235.79</v>
          </cell>
          <cell r="AJ463">
            <v>62617</v>
          </cell>
          <cell r="AK463">
            <v>284770.44</v>
          </cell>
          <cell r="AM463">
            <v>62616</v>
          </cell>
          <cell r="AN463">
            <v>26591.84</v>
          </cell>
        </row>
        <row r="464">
          <cell r="L464">
            <v>83100</v>
          </cell>
          <cell r="M464">
            <v>10589.77</v>
          </cell>
          <cell r="O464">
            <v>67300</v>
          </cell>
          <cell r="P464">
            <v>121188.43</v>
          </cell>
          <cell r="R464">
            <v>67011</v>
          </cell>
          <cell r="S464">
            <v>21087.200000000001</v>
          </cell>
          <cell r="U464">
            <v>63112</v>
          </cell>
          <cell r="V464">
            <v>3642.57</v>
          </cell>
          <cell r="X464">
            <v>62821</v>
          </cell>
          <cell r="Y464">
            <v>11460.24</v>
          </cell>
          <cell r="AA464">
            <v>62600</v>
          </cell>
          <cell r="AB464">
            <v>10508527.689999999</v>
          </cell>
          <cell r="AD464">
            <v>62600</v>
          </cell>
          <cell r="AE464">
            <v>12555230.779999999</v>
          </cell>
          <cell r="AG464">
            <v>62600</v>
          </cell>
          <cell r="AH464">
            <v>14758248.27</v>
          </cell>
          <cell r="AJ464">
            <v>62618</v>
          </cell>
          <cell r="AK464">
            <v>1467168.89</v>
          </cell>
          <cell r="AM464">
            <v>62617</v>
          </cell>
          <cell r="AN464">
            <v>305727.08</v>
          </cell>
        </row>
        <row r="465">
          <cell r="L465">
            <v>83210</v>
          </cell>
          <cell r="M465">
            <v>11802.68</v>
          </cell>
          <cell r="O465">
            <v>67725</v>
          </cell>
          <cell r="P465">
            <v>9453.2099999999991</v>
          </cell>
          <cell r="R465">
            <v>67012</v>
          </cell>
          <cell r="S465">
            <v>32742.71</v>
          </cell>
          <cell r="U465">
            <v>63113</v>
          </cell>
          <cell r="V465">
            <v>414765.72</v>
          </cell>
          <cell r="X465">
            <v>62800</v>
          </cell>
          <cell r="Y465">
            <v>490932.92</v>
          </cell>
          <cell r="AA465">
            <v>62814</v>
          </cell>
          <cell r="AB465">
            <v>484295.05</v>
          </cell>
          <cell r="AD465">
            <v>62814</v>
          </cell>
          <cell r="AE465">
            <v>558097.01</v>
          </cell>
          <cell r="AG465">
            <v>62814</v>
          </cell>
          <cell r="AH465">
            <v>631577.41</v>
          </cell>
          <cell r="AJ465">
            <v>62600</v>
          </cell>
          <cell r="AK465">
            <v>16963215.289999999</v>
          </cell>
          <cell r="AM465">
            <v>62618</v>
          </cell>
          <cell r="AN465">
            <v>2051449.22</v>
          </cell>
        </row>
        <row r="466">
          <cell r="L466">
            <v>83200</v>
          </cell>
          <cell r="M466">
            <v>11802.68</v>
          </cell>
          <cell r="O466">
            <v>67727</v>
          </cell>
          <cell r="P466">
            <v>227.73</v>
          </cell>
          <cell r="R466">
            <v>67000</v>
          </cell>
          <cell r="S466">
            <v>53829.91</v>
          </cell>
          <cell r="U466">
            <v>63114</v>
          </cell>
          <cell r="V466">
            <v>9901.4599999999991</v>
          </cell>
          <cell r="X466">
            <v>63011</v>
          </cell>
          <cell r="Y466">
            <v>660981.5</v>
          </cell>
          <cell r="AA466">
            <v>62815</v>
          </cell>
          <cell r="AB466">
            <v>263.76</v>
          </cell>
          <cell r="AD466">
            <v>62815</v>
          </cell>
          <cell r="AE466">
            <v>305.14999999999998</v>
          </cell>
          <cell r="AG466">
            <v>62815</v>
          </cell>
          <cell r="AH466">
            <v>346.54</v>
          </cell>
          <cell r="AJ466">
            <v>62814</v>
          </cell>
          <cell r="AK466">
            <v>722682.52</v>
          </cell>
          <cell r="AM466">
            <v>62600</v>
          </cell>
          <cell r="AN466">
            <v>19686184.809999999</v>
          </cell>
        </row>
        <row r="467">
          <cell r="L467">
            <v>84010</v>
          </cell>
          <cell r="M467">
            <v>-7982.81</v>
          </cell>
          <cell r="O467">
            <v>67738</v>
          </cell>
          <cell r="P467">
            <v>429.41</v>
          </cell>
          <cell r="R467">
            <v>67110</v>
          </cell>
          <cell r="S467">
            <v>55382.02</v>
          </cell>
          <cell r="U467">
            <v>63100</v>
          </cell>
          <cell r="V467">
            <v>429201.95</v>
          </cell>
          <cell r="X467">
            <v>63000</v>
          </cell>
          <cell r="Y467">
            <v>660981.5</v>
          </cell>
          <cell r="AA467">
            <v>62816</v>
          </cell>
          <cell r="AB467">
            <v>1620.06</v>
          </cell>
          <cell r="AD467">
            <v>62816</v>
          </cell>
          <cell r="AE467">
            <v>8546.56</v>
          </cell>
          <cell r="AG467">
            <v>62816</v>
          </cell>
          <cell r="AH467">
            <v>8546.56</v>
          </cell>
          <cell r="AJ467">
            <v>62815</v>
          </cell>
          <cell r="AK467">
            <v>388.23</v>
          </cell>
          <cell r="AM467">
            <v>62814</v>
          </cell>
          <cell r="AN467">
            <v>848589.5</v>
          </cell>
        </row>
        <row r="468">
          <cell r="L468">
            <v>84013</v>
          </cell>
          <cell r="M468">
            <v>5942.67</v>
          </cell>
          <cell r="O468">
            <v>67700</v>
          </cell>
          <cell r="P468">
            <v>10110.35</v>
          </cell>
          <cell r="R468">
            <v>67100</v>
          </cell>
          <cell r="S468">
            <v>55382.02</v>
          </cell>
          <cell r="U468">
            <v>63310</v>
          </cell>
          <cell r="V468">
            <v>75600.02</v>
          </cell>
          <cell r="X468">
            <v>63110</v>
          </cell>
          <cell r="Y468">
            <v>10491.61</v>
          </cell>
          <cell r="AA468">
            <v>62820</v>
          </cell>
          <cell r="AB468">
            <v>160606.25</v>
          </cell>
          <cell r="AD468">
            <v>62820</v>
          </cell>
          <cell r="AE468">
            <v>166534.35999999999</v>
          </cell>
          <cell r="AG468">
            <v>62820</v>
          </cell>
          <cell r="AH468">
            <v>258262.5</v>
          </cell>
          <cell r="AJ468">
            <v>62816</v>
          </cell>
          <cell r="AK468">
            <v>8546.56</v>
          </cell>
          <cell r="AM468">
            <v>62815</v>
          </cell>
          <cell r="AN468">
            <v>401.86</v>
          </cell>
        </row>
        <row r="469">
          <cell r="L469">
            <v>84000</v>
          </cell>
          <cell r="M469">
            <v>-2040.14</v>
          </cell>
          <cell r="O469">
            <v>68010</v>
          </cell>
          <cell r="P469">
            <v>48659.39</v>
          </cell>
          <cell r="R469">
            <v>67210</v>
          </cell>
          <cell r="S469">
            <v>175722.73</v>
          </cell>
          <cell r="U469">
            <v>63300</v>
          </cell>
          <cell r="V469">
            <v>75600.02</v>
          </cell>
          <cell r="X469">
            <v>63112</v>
          </cell>
          <cell r="Y469">
            <v>3642.57</v>
          </cell>
          <cell r="AA469">
            <v>62821</v>
          </cell>
          <cell r="AB469">
            <v>11460.24</v>
          </cell>
          <cell r="AD469">
            <v>62821</v>
          </cell>
          <cell r="AE469">
            <v>11460.24</v>
          </cell>
          <cell r="AG469">
            <v>62821</v>
          </cell>
          <cell r="AH469">
            <v>11460.24</v>
          </cell>
          <cell r="AJ469">
            <v>62820</v>
          </cell>
          <cell r="AK469">
            <v>298963.32</v>
          </cell>
          <cell r="AM469">
            <v>62816</v>
          </cell>
          <cell r="AN469">
            <v>9055.36</v>
          </cell>
        </row>
        <row r="470">
          <cell r="L470">
            <v>84210</v>
          </cell>
          <cell r="M470">
            <v>-14.06</v>
          </cell>
          <cell r="O470">
            <v>68012</v>
          </cell>
          <cell r="P470">
            <v>5532.82</v>
          </cell>
          <cell r="R470">
            <v>67211</v>
          </cell>
          <cell r="S470">
            <v>13286.36</v>
          </cell>
          <cell r="U470">
            <v>64010</v>
          </cell>
          <cell r="V470">
            <v>71216.490000000005</v>
          </cell>
          <cell r="X470">
            <v>63113</v>
          </cell>
          <cell r="Y470">
            <v>495756.09</v>
          </cell>
          <cell r="AA470">
            <v>62800</v>
          </cell>
          <cell r="AB470">
            <v>658245.36</v>
          </cell>
          <cell r="AD470">
            <v>62800</v>
          </cell>
          <cell r="AE470">
            <v>744943.32</v>
          </cell>
          <cell r="AG470">
            <v>62800</v>
          </cell>
          <cell r="AH470">
            <v>910193.25</v>
          </cell>
          <cell r="AJ470">
            <v>62821</v>
          </cell>
          <cell r="AK470">
            <v>11460.24</v>
          </cell>
          <cell r="AM470">
            <v>62820</v>
          </cell>
          <cell r="AN470">
            <v>322537.63</v>
          </cell>
        </row>
        <row r="471">
          <cell r="L471">
            <v>84214</v>
          </cell>
          <cell r="M471">
            <v>-1517.55</v>
          </cell>
          <cell r="O471">
            <v>68000</v>
          </cell>
          <cell r="P471">
            <v>54192.21</v>
          </cell>
          <cell r="R471">
            <v>67200</v>
          </cell>
          <cell r="S471">
            <v>189009.09</v>
          </cell>
          <cell r="U471">
            <v>64012</v>
          </cell>
          <cell r="V471">
            <v>16487.32</v>
          </cell>
          <cell r="X471">
            <v>63114</v>
          </cell>
          <cell r="Y471">
            <v>9901.4599999999991</v>
          </cell>
          <cell r="AA471">
            <v>63011</v>
          </cell>
          <cell r="AB471">
            <v>848013.27</v>
          </cell>
          <cell r="AD471">
            <v>63011</v>
          </cell>
          <cell r="AE471">
            <v>1045111.44</v>
          </cell>
          <cell r="AG471">
            <v>63011</v>
          </cell>
          <cell r="AH471">
            <v>1202352</v>
          </cell>
          <cell r="AJ471">
            <v>62800</v>
          </cell>
          <cell r="AK471">
            <v>1042040.87</v>
          </cell>
          <cell r="AM471">
            <v>62821</v>
          </cell>
          <cell r="AN471">
            <v>11460.24</v>
          </cell>
        </row>
        <row r="472">
          <cell r="L472">
            <v>84215</v>
          </cell>
          <cell r="M472">
            <v>77396.3</v>
          </cell>
          <cell r="O472">
            <v>68112</v>
          </cell>
          <cell r="P472">
            <v>197.11</v>
          </cell>
          <cell r="R472">
            <v>67310</v>
          </cell>
          <cell r="S472">
            <v>59481.62</v>
          </cell>
          <cell r="U472">
            <v>64014</v>
          </cell>
          <cell r="V472">
            <v>3386.83</v>
          </cell>
          <cell r="X472">
            <v>63100</v>
          </cell>
          <cell r="Y472">
            <v>519791.73</v>
          </cell>
          <cell r="AA472">
            <v>63000</v>
          </cell>
          <cell r="AB472">
            <v>848013.27</v>
          </cell>
          <cell r="AD472">
            <v>63013</v>
          </cell>
          <cell r="AE472">
            <v>3015.91</v>
          </cell>
          <cell r="AG472">
            <v>63013</v>
          </cell>
          <cell r="AH472">
            <v>3015.91</v>
          </cell>
          <cell r="AJ472">
            <v>63011</v>
          </cell>
          <cell r="AK472">
            <v>1354699.74</v>
          </cell>
          <cell r="AM472">
            <v>62800</v>
          </cell>
          <cell r="AN472">
            <v>1192044.5900000001</v>
          </cell>
        </row>
        <row r="473">
          <cell r="L473">
            <v>84216</v>
          </cell>
          <cell r="M473">
            <v>-8.91</v>
          </cell>
          <cell r="O473">
            <v>68100</v>
          </cell>
          <cell r="P473">
            <v>197.11</v>
          </cell>
          <cell r="R473">
            <v>67300</v>
          </cell>
          <cell r="S473">
            <v>59481.62</v>
          </cell>
          <cell r="U473">
            <v>64000</v>
          </cell>
          <cell r="V473">
            <v>91090.64</v>
          </cell>
          <cell r="X473">
            <v>63310</v>
          </cell>
          <cell r="Y473">
            <v>90896.87</v>
          </cell>
          <cell r="AA473">
            <v>63110</v>
          </cell>
          <cell r="AB473">
            <v>44062.879999999997</v>
          </cell>
          <cell r="AD473">
            <v>63000</v>
          </cell>
          <cell r="AE473">
            <v>1048127.35</v>
          </cell>
          <cell r="AG473">
            <v>63000</v>
          </cell>
          <cell r="AH473">
            <v>1205367.9099999999</v>
          </cell>
          <cell r="AJ473">
            <v>63013</v>
          </cell>
          <cell r="AK473">
            <v>3015.91</v>
          </cell>
          <cell r="AM473">
            <v>63011</v>
          </cell>
          <cell r="AN473">
            <v>1648353.63</v>
          </cell>
        </row>
        <row r="474">
          <cell r="L474">
            <v>84200</v>
          </cell>
          <cell r="M474">
            <v>75855.78</v>
          </cell>
          <cell r="O474">
            <v>68922</v>
          </cell>
          <cell r="P474">
            <v>909.4</v>
          </cell>
          <cell r="R474">
            <v>67724</v>
          </cell>
          <cell r="S474">
            <v>1683.84</v>
          </cell>
          <cell r="U474">
            <v>65030</v>
          </cell>
          <cell r="V474">
            <v>155157</v>
          </cell>
          <cell r="X474">
            <v>63300</v>
          </cell>
          <cell r="Y474">
            <v>90896.87</v>
          </cell>
          <cell r="AA474">
            <v>63112</v>
          </cell>
          <cell r="AB474">
            <v>4426.05</v>
          </cell>
          <cell r="AD474">
            <v>63110</v>
          </cell>
          <cell r="AE474">
            <v>67384.12</v>
          </cell>
          <cell r="AG474">
            <v>63110</v>
          </cell>
          <cell r="AH474">
            <v>85045.77</v>
          </cell>
          <cell r="AJ474">
            <v>63000</v>
          </cell>
          <cell r="AK474">
            <v>1357715.65</v>
          </cell>
          <cell r="AM474">
            <v>63013</v>
          </cell>
          <cell r="AN474">
            <v>3015.91</v>
          </cell>
        </row>
        <row r="475">
          <cell r="L475">
            <v>84311</v>
          </cell>
          <cell r="M475">
            <v>272</v>
          </cell>
          <cell r="O475">
            <v>68900</v>
          </cell>
          <cell r="P475">
            <v>909.4</v>
          </cell>
          <cell r="R475">
            <v>67725</v>
          </cell>
          <cell r="S475">
            <v>11994.52</v>
          </cell>
          <cell r="U475">
            <v>65074</v>
          </cell>
          <cell r="V475">
            <v>199679</v>
          </cell>
          <cell r="X475">
            <v>64010</v>
          </cell>
          <cell r="Y475">
            <v>73240.58</v>
          </cell>
          <cell r="AA475">
            <v>63113</v>
          </cell>
          <cell r="AB475">
            <v>549200.92000000004</v>
          </cell>
          <cell r="AD475">
            <v>63112</v>
          </cell>
          <cell r="AE475">
            <v>4426.05</v>
          </cell>
          <cell r="AG475">
            <v>63112</v>
          </cell>
          <cell r="AH475">
            <v>4426.05</v>
          </cell>
          <cell r="AJ475">
            <v>63110</v>
          </cell>
          <cell r="AK475">
            <v>95902.81</v>
          </cell>
          <cell r="AM475">
            <v>63000</v>
          </cell>
          <cell r="AN475">
            <v>1651369.54</v>
          </cell>
        </row>
        <row r="476">
          <cell r="L476">
            <v>84312</v>
          </cell>
          <cell r="M476">
            <v>-272</v>
          </cell>
          <cell r="O476">
            <v>69816</v>
          </cell>
          <cell r="P476">
            <v>199813.1</v>
          </cell>
          <cell r="R476">
            <v>67727</v>
          </cell>
          <cell r="S476">
            <v>455.46</v>
          </cell>
          <cell r="U476">
            <v>65000</v>
          </cell>
          <cell r="V476">
            <v>354836</v>
          </cell>
          <cell r="X476">
            <v>64012</v>
          </cell>
          <cell r="Y476">
            <v>20609.150000000001</v>
          </cell>
          <cell r="AA476">
            <v>63114</v>
          </cell>
          <cell r="AB476">
            <v>9901.4599999999991</v>
          </cell>
          <cell r="AD476">
            <v>63113</v>
          </cell>
          <cell r="AE476">
            <v>594003.21</v>
          </cell>
          <cell r="AG476">
            <v>63113</v>
          </cell>
          <cell r="AH476">
            <v>654311.05000000005</v>
          </cell>
          <cell r="AJ476">
            <v>63112</v>
          </cell>
          <cell r="AK476">
            <v>4426.05</v>
          </cell>
          <cell r="AM476">
            <v>63110</v>
          </cell>
          <cell r="AN476">
            <v>99973.26</v>
          </cell>
        </row>
        <row r="477">
          <cell r="L477">
            <v>84300</v>
          </cell>
          <cell r="M477">
            <v>0</v>
          </cell>
          <cell r="O477">
            <v>69831</v>
          </cell>
          <cell r="P477">
            <v>0</v>
          </cell>
          <cell r="R477">
            <v>67735</v>
          </cell>
          <cell r="S477">
            <v>16613.43</v>
          </cell>
          <cell r="U477">
            <v>66015</v>
          </cell>
          <cell r="V477">
            <v>7325.26</v>
          </cell>
          <cell r="X477">
            <v>64014</v>
          </cell>
          <cell r="Y477">
            <v>3386.83</v>
          </cell>
          <cell r="AA477">
            <v>63100</v>
          </cell>
          <cell r="AB477">
            <v>607591.31000000006</v>
          </cell>
          <cell r="AD477">
            <v>63114</v>
          </cell>
          <cell r="AE477">
            <v>9901.4599999999991</v>
          </cell>
          <cell r="AG477">
            <v>63114</v>
          </cell>
          <cell r="AH477">
            <v>9901.4599999999991</v>
          </cell>
          <cell r="AJ477">
            <v>63113</v>
          </cell>
          <cell r="AK477">
            <v>681024.81</v>
          </cell>
          <cell r="AM477">
            <v>63112</v>
          </cell>
          <cell r="AN477">
            <v>4426.05</v>
          </cell>
        </row>
        <row r="478">
          <cell r="L478">
            <v>84530</v>
          </cell>
          <cell r="M478">
            <v>8981.7800000000007</v>
          </cell>
          <cell r="O478">
            <v>69800</v>
          </cell>
          <cell r="P478">
            <v>199813.1</v>
          </cell>
          <cell r="R478">
            <v>67738</v>
          </cell>
          <cell r="S478">
            <v>477.71</v>
          </cell>
          <cell r="U478">
            <v>66016</v>
          </cell>
          <cell r="V478">
            <v>300</v>
          </cell>
          <cell r="X478">
            <v>64000</v>
          </cell>
          <cell r="Y478">
            <v>97236.56</v>
          </cell>
          <cell r="AA478">
            <v>63310</v>
          </cell>
          <cell r="AB478">
            <v>106105.56</v>
          </cell>
          <cell r="AD478">
            <v>63100</v>
          </cell>
          <cell r="AE478">
            <v>675714.84</v>
          </cell>
          <cell r="AG478">
            <v>63100</v>
          </cell>
          <cell r="AH478">
            <v>753684.33</v>
          </cell>
          <cell r="AJ478">
            <v>63114</v>
          </cell>
          <cell r="AK478">
            <v>9901.4599999999991</v>
          </cell>
          <cell r="AM478">
            <v>63113</v>
          </cell>
          <cell r="AN478">
            <v>760268.57</v>
          </cell>
        </row>
        <row r="479">
          <cell r="L479">
            <v>84570</v>
          </cell>
          <cell r="M479">
            <v>-0.4</v>
          </cell>
          <cell r="O479">
            <v>69910</v>
          </cell>
          <cell r="P479">
            <v>-12109365.34</v>
          </cell>
          <cell r="R479">
            <v>67700</v>
          </cell>
          <cell r="S479">
            <v>31224.959999999999</v>
          </cell>
          <cell r="U479">
            <v>66000</v>
          </cell>
          <cell r="V479">
            <v>7625.26</v>
          </cell>
          <cell r="X479">
            <v>65030</v>
          </cell>
          <cell r="Y479">
            <v>209626</v>
          </cell>
          <cell r="AA479">
            <v>63300</v>
          </cell>
          <cell r="AB479">
            <v>106105.56</v>
          </cell>
          <cell r="AD479">
            <v>63310</v>
          </cell>
          <cell r="AE479">
            <v>137892.65</v>
          </cell>
          <cell r="AG479">
            <v>63310</v>
          </cell>
          <cell r="AH479">
            <v>159783.22</v>
          </cell>
          <cell r="AJ479">
            <v>63100</v>
          </cell>
          <cell r="AK479">
            <v>791255.13</v>
          </cell>
          <cell r="AM479">
            <v>63114</v>
          </cell>
          <cell r="AN479">
            <v>9901.4599999999991</v>
          </cell>
        </row>
        <row r="480">
          <cell r="L480">
            <v>84500</v>
          </cell>
          <cell r="M480">
            <v>8981.3799999999992</v>
          </cell>
          <cell r="O480">
            <v>69900</v>
          </cell>
          <cell r="P480">
            <v>-12109365.34</v>
          </cell>
          <cell r="R480">
            <v>68010</v>
          </cell>
          <cell r="S480">
            <v>92317.99</v>
          </cell>
          <cell r="U480">
            <v>66110</v>
          </cell>
          <cell r="V480">
            <v>999.97</v>
          </cell>
          <cell r="X480">
            <v>65074</v>
          </cell>
          <cell r="Y480">
            <v>246529</v>
          </cell>
          <cell r="AA480">
            <v>64010</v>
          </cell>
          <cell r="AB480">
            <v>106824.8</v>
          </cell>
          <cell r="AD480">
            <v>63300</v>
          </cell>
          <cell r="AE480">
            <v>137892.65</v>
          </cell>
          <cell r="AG480">
            <v>63300</v>
          </cell>
          <cell r="AH480">
            <v>159783.22</v>
          </cell>
          <cell r="AJ480">
            <v>63310</v>
          </cell>
          <cell r="AK480">
            <v>174569.71</v>
          </cell>
          <cell r="AM480">
            <v>63100</v>
          </cell>
          <cell r="AN480">
            <v>874569.34</v>
          </cell>
        </row>
        <row r="481">
          <cell r="L481">
            <v>84610</v>
          </cell>
          <cell r="M481">
            <v>7754.13</v>
          </cell>
          <cell r="O481">
            <v>71010</v>
          </cell>
          <cell r="P481">
            <v>631978.52</v>
          </cell>
          <cell r="R481">
            <v>68012</v>
          </cell>
          <cell r="S481">
            <v>6148.59</v>
          </cell>
          <cell r="U481">
            <v>66112</v>
          </cell>
          <cell r="V481">
            <v>494.7</v>
          </cell>
          <cell r="X481">
            <v>65000</v>
          </cell>
          <cell r="Y481">
            <v>456155</v>
          </cell>
          <cell r="AA481">
            <v>64012</v>
          </cell>
          <cell r="AB481">
            <v>29023.74</v>
          </cell>
          <cell r="AD481">
            <v>64010</v>
          </cell>
          <cell r="AE481">
            <v>124628.96</v>
          </cell>
          <cell r="AG481">
            <v>64010</v>
          </cell>
          <cell r="AH481">
            <v>142433.12</v>
          </cell>
          <cell r="AJ481">
            <v>63300</v>
          </cell>
          <cell r="AK481">
            <v>174569.71</v>
          </cell>
          <cell r="AM481">
            <v>63310</v>
          </cell>
          <cell r="AN481">
            <v>225056.64000000001</v>
          </cell>
        </row>
        <row r="482">
          <cell r="L482">
            <v>84611</v>
          </cell>
          <cell r="M482">
            <v>-18362.54</v>
          </cell>
          <cell r="O482">
            <v>71018</v>
          </cell>
          <cell r="P482">
            <v>360117.18</v>
          </cell>
          <cell r="R482">
            <v>68000</v>
          </cell>
          <cell r="S482">
            <v>98466.58</v>
          </cell>
          <cell r="U482">
            <v>66100</v>
          </cell>
          <cell r="V482">
            <v>1494.67</v>
          </cell>
          <cell r="X482">
            <v>66015</v>
          </cell>
          <cell r="Y482">
            <v>9806.73</v>
          </cell>
          <cell r="AA482">
            <v>64014</v>
          </cell>
          <cell r="AB482">
            <v>3386.83</v>
          </cell>
          <cell r="AD482">
            <v>64012</v>
          </cell>
          <cell r="AE482">
            <v>33145.57</v>
          </cell>
          <cell r="AG482">
            <v>64012</v>
          </cell>
          <cell r="AH482">
            <v>37267.4</v>
          </cell>
          <cell r="AJ482">
            <v>64010</v>
          </cell>
          <cell r="AK482">
            <v>160237.28</v>
          </cell>
          <cell r="AM482">
            <v>63300</v>
          </cell>
          <cell r="AN482">
            <v>225056.64000000001</v>
          </cell>
        </row>
        <row r="483">
          <cell r="L483">
            <v>84600</v>
          </cell>
          <cell r="M483">
            <v>-10608.41</v>
          </cell>
          <cell r="O483">
            <v>71000</v>
          </cell>
          <cell r="P483">
            <v>992095.7</v>
          </cell>
          <cell r="R483">
            <v>68112</v>
          </cell>
          <cell r="S483">
            <v>216.03</v>
          </cell>
          <cell r="U483">
            <v>66310</v>
          </cell>
          <cell r="V483">
            <v>38685.519999999997</v>
          </cell>
          <cell r="X483">
            <v>66016</v>
          </cell>
          <cell r="Y483">
            <v>2784</v>
          </cell>
          <cell r="AA483">
            <v>64000</v>
          </cell>
          <cell r="AB483">
            <v>139235.37</v>
          </cell>
          <cell r="AD483">
            <v>64014</v>
          </cell>
          <cell r="AE483">
            <v>3386.83</v>
          </cell>
          <cell r="AG483">
            <v>64014</v>
          </cell>
          <cell r="AH483">
            <v>3386.83</v>
          </cell>
          <cell r="AJ483">
            <v>64012</v>
          </cell>
          <cell r="AK483">
            <v>41389.230000000003</v>
          </cell>
          <cell r="AM483">
            <v>64010</v>
          </cell>
          <cell r="AN483">
            <v>178041.44</v>
          </cell>
        </row>
        <row r="484">
          <cell r="L484">
            <v>84815</v>
          </cell>
          <cell r="M484">
            <v>3041.75</v>
          </cell>
          <cell r="O484">
            <v>71214</v>
          </cell>
          <cell r="P484">
            <v>10329.36</v>
          </cell>
          <cell r="R484">
            <v>68100</v>
          </cell>
          <cell r="S484">
            <v>216.03</v>
          </cell>
          <cell r="U484">
            <v>66311</v>
          </cell>
          <cell r="V484">
            <v>5049.6899999999996</v>
          </cell>
          <cell r="X484">
            <v>66000</v>
          </cell>
          <cell r="Y484">
            <v>12590.73</v>
          </cell>
          <cell r="AA484">
            <v>65030</v>
          </cell>
          <cell r="AB484">
            <v>263744</v>
          </cell>
          <cell r="AD484">
            <v>64000</v>
          </cell>
          <cell r="AE484">
            <v>161161.35999999999</v>
          </cell>
          <cell r="AG484">
            <v>64000</v>
          </cell>
          <cell r="AH484">
            <v>183087.35</v>
          </cell>
          <cell r="AJ484">
            <v>64014</v>
          </cell>
          <cell r="AK484">
            <v>3386.83</v>
          </cell>
          <cell r="AM484">
            <v>64012</v>
          </cell>
          <cell r="AN484">
            <v>45511.06</v>
          </cell>
        </row>
        <row r="485">
          <cell r="L485">
            <v>84819</v>
          </cell>
          <cell r="M485">
            <v>302.98</v>
          </cell>
          <cell r="O485">
            <v>71200</v>
          </cell>
          <cell r="P485">
            <v>10329.36</v>
          </cell>
          <cell r="R485">
            <v>68922</v>
          </cell>
          <cell r="S485">
            <v>2974.51</v>
          </cell>
          <cell r="U485">
            <v>66300</v>
          </cell>
          <cell r="V485">
            <v>43735.21</v>
          </cell>
          <cell r="X485">
            <v>66110</v>
          </cell>
          <cell r="Y485">
            <v>1079.78</v>
          </cell>
          <cell r="AA485">
            <v>65074</v>
          </cell>
          <cell r="AB485">
            <v>291685</v>
          </cell>
          <cell r="AD485">
            <v>65030</v>
          </cell>
          <cell r="AE485">
            <v>318475</v>
          </cell>
          <cell r="AG485">
            <v>65030</v>
          </cell>
          <cell r="AH485">
            <v>370767</v>
          </cell>
          <cell r="AJ485">
            <v>64000</v>
          </cell>
          <cell r="AK485">
            <v>205013.34</v>
          </cell>
          <cell r="AM485">
            <v>64014</v>
          </cell>
          <cell r="AN485">
            <v>3386.83</v>
          </cell>
        </row>
        <row r="486">
          <cell r="L486">
            <v>84820</v>
          </cell>
          <cell r="M486">
            <v>1395.55</v>
          </cell>
          <cell r="O486">
            <v>72010</v>
          </cell>
          <cell r="P486">
            <v>-229407.48</v>
          </cell>
          <cell r="R486">
            <v>68998</v>
          </cell>
          <cell r="S486">
            <v>-344.47</v>
          </cell>
          <cell r="U486">
            <v>67011</v>
          </cell>
          <cell r="V486">
            <v>21087.200000000001</v>
          </cell>
          <cell r="X486">
            <v>66112</v>
          </cell>
          <cell r="Y486">
            <v>494.7</v>
          </cell>
          <cell r="AA486">
            <v>65000</v>
          </cell>
          <cell r="AB486">
            <v>555429</v>
          </cell>
          <cell r="AD486">
            <v>65074</v>
          </cell>
          <cell r="AE486">
            <v>332962</v>
          </cell>
          <cell r="AG486">
            <v>65074</v>
          </cell>
          <cell r="AH486">
            <v>371730</v>
          </cell>
          <cell r="AJ486">
            <v>65030</v>
          </cell>
          <cell r="AK486">
            <v>422907</v>
          </cell>
          <cell r="AM486">
            <v>64000</v>
          </cell>
          <cell r="AN486">
            <v>226939.33</v>
          </cell>
        </row>
        <row r="487">
          <cell r="L487">
            <v>84826</v>
          </cell>
          <cell r="M487">
            <v>-107672.85</v>
          </cell>
          <cell r="O487">
            <v>72000</v>
          </cell>
          <cell r="P487">
            <v>-229407.48</v>
          </cell>
          <cell r="R487">
            <v>68900</v>
          </cell>
          <cell r="S487">
            <v>2630.04</v>
          </cell>
          <cell r="U487">
            <v>67012</v>
          </cell>
          <cell r="V487">
            <v>34749.879999999997</v>
          </cell>
          <cell r="X487">
            <v>66100</v>
          </cell>
          <cell r="Y487">
            <v>1574.48</v>
          </cell>
          <cell r="AA487">
            <v>66015</v>
          </cell>
          <cell r="AB487">
            <v>9806.73</v>
          </cell>
          <cell r="AD487">
            <v>65000</v>
          </cell>
          <cell r="AE487">
            <v>651437</v>
          </cell>
          <cell r="AG487">
            <v>65000</v>
          </cell>
          <cell r="AH487">
            <v>742497</v>
          </cell>
          <cell r="AJ487">
            <v>65074</v>
          </cell>
          <cell r="AK487">
            <v>409455</v>
          </cell>
          <cell r="AM487">
            <v>65030</v>
          </cell>
          <cell r="AN487">
            <v>474188</v>
          </cell>
        </row>
        <row r="488">
          <cell r="L488">
            <v>84874</v>
          </cell>
          <cell r="M488">
            <v>0</v>
          </cell>
          <cell r="O488">
            <v>72310</v>
          </cell>
          <cell r="P488">
            <v>-74730.48</v>
          </cell>
          <cell r="R488">
            <v>69816</v>
          </cell>
          <cell r="S488">
            <v>368127.48</v>
          </cell>
          <cell r="U488">
            <v>67000</v>
          </cell>
          <cell r="V488">
            <v>55837.08</v>
          </cell>
          <cell r="X488">
            <v>66310</v>
          </cell>
          <cell r="Y488">
            <v>47887.75</v>
          </cell>
          <cell r="AA488">
            <v>66016</v>
          </cell>
          <cell r="AB488">
            <v>5270.5</v>
          </cell>
          <cell r="AD488">
            <v>66010</v>
          </cell>
          <cell r="AE488">
            <v>2577.83</v>
          </cell>
          <cell r="AG488">
            <v>66010</v>
          </cell>
          <cell r="AH488">
            <v>2577.83</v>
          </cell>
          <cell r="AJ488">
            <v>65000</v>
          </cell>
          <cell r="AK488">
            <v>832362</v>
          </cell>
          <cell r="AM488">
            <v>65074</v>
          </cell>
          <cell r="AN488">
            <v>445853</v>
          </cell>
        </row>
        <row r="489">
          <cell r="L489">
            <v>84800</v>
          </cell>
          <cell r="M489">
            <v>-102932.57</v>
          </cell>
          <cell r="O489">
            <v>72300</v>
          </cell>
          <cell r="P489">
            <v>-74730.48</v>
          </cell>
          <cell r="R489">
            <v>69831</v>
          </cell>
          <cell r="S489">
            <v>0</v>
          </cell>
          <cell r="U489">
            <v>67110</v>
          </cell>
          <cell r="V489">
            <v>72028.41</v>
          </cell>
          <cell r="X489">
            <v>66311</v>
          </cell>
          <cell r="Y489">
            <v>6515.43</v>
          </cell>
          <cell r="AA489">
            <v>66000</v>
          </cell>
          <cell r="AB489">
            <v>15077.23</v>
          </cell>
          <cell r="AD489">
            <v>66015</v>
          </cell>
          <cell r="AE489">
            <v>14824.19</v>
          </cell>
          <cell r="AG489">
            <v>66015</v>
          </cell>
          <cell r="AH489">
            <v>17079.91</v>
          </cell>
          <cell r="AJ489">
            <v>66010</v>
          </cell>
          <cell r="AK489">
            <v>2577.83</v>
          </cell>
          <cell r="AM489">
            <v>65000</v>
          </cell>
          <cell r="AN489">
            <v>920041</v>
          </cell>
        </row>
        <row r="490">
          <cell r="L490">
            <v>89910</v>
          </cell>
          <cell r="M490">
            <v>-1567449.62</v>
          </cell>
          <cell r="O490">
            <v>79910</v>
          </cell>
          <cell r="P490">
            <v>-698287.1</v>
          </cell>
          <cell r="R490">
            <v>69800</v>
          </cell>
          <cell r="S490">
            <v>368127.48</v>
          </cell>
          <cell r="U490">
            <v>67100</v>
          </cell>
          <cell r="V490">
            <v>72028.41</v>
          </cell>
          <cell r="X490">
            <v>66300</v>
          </cell>
          <cell r="Y490">
            <v>54403.18</v>
          </cell>
          <cell r="AA490">
            <v>66110</v>
          </cell>
          <cell r="AB490">
            <v>1079.78</v>
          </cell>
          <cell r="AD490">
            <v>66016</v>
          </cell>
          <cell r="AE490">
            <v>5313</v>
          </cell>
          <cell r="AG490">
            <v>66016</v>
          </cell>
          <cell r="AH490">
            <v>5615.5</v>
          </cell>
          <cell r="AJ490">
            <v>66015</v>
          </cell>
          <cell r="AK490">
            <v>19112.580000000002</v>
          </cell>
          <cell r="AM490">
            <v>66010</v>
          </cell>
          <cell r="AN490">
            <v>2577.83</v>
          </cell>
        </row>
        <row r="491">
          <cell r="L491">
            <v>89900</v>
          </cell>
          <cell r="M491">
            <v>-1567449.62</v>
          </cell>
          <cell r="O491">
            <v>79900</v>
          </cell>
          <cell r="P491">
            <v>-698287.1</v>
          </cell>
          <cell r="R491">
            <v>69910</v>
          </cell>
          <cell r="S491">
            <v>-19117418.02</v>
          </cell>
          <cell r="U491">
            <v>67210</v>
          </cell>
          <cell r="V491">
            <v>199122.74</v>
          </cell>
          <cell r="X491">
            <v>67011</v>
          </cell>
          <cell r="Y491">
            <v>21089.7</v>
          </cell>
          <cell r="AA491">
            <v>66112</v>
          </cell>
          <cell r="AB491">
            <v>494.7</v>
          </cell>
          <cell r="AD491">
            <v>66000</v>
          </cell>
          <cell r="AE491">
            <v>22715.02</v>
          </cell>
          <cell r="AG491">
            <v>66000</v>
          </cell>
          <cell r="AH491">
            <v>25273.24</v>
          </cell>
          <cell r="AJ491">
            <v>66016</v>
          </cell>
          <cell r="AK491">
            <v>5915.5</v>
          </cell>
          <cell r="AM491">
            <v>66015</v>
          </cell>
          <cell r="AN491">
            <v>19968.72</v>
          </cell>
        </row>
        <row r="492">
          <cell r="O492">
            <v>83010</v>
          </cell>
          <cell r="P492">
            <v>1253344.72</v>
          </cell>
          <cell r="R492">
            <v>69900</v>
          </cell>
          <cell r="S492">
            <v>-19117418.02</v>
          </cell>
          <cell r="U492">
            <v>67211</v>
          </cell>
          <cell r="V492">
            <v>14522.57</v>
          </cell>
          <cell r="X492">
            <v>67012</v>
          </cell>
          <cell r="Y492">
            <v>50472.9</v>
          </cell>
          <cell r="AA492">
            <v>66100</v>
          </cell>
          <cell r="AB492">
            <v>1574.48</v>
          </cell>
          <cell r="AD492">
            <v>66110</v>
          </cell>
          <cell r="AE492">
            <v>1079.78</v>
          </cell>
          <cell r="AG492">
            <v>66110</v>
          </cell>
          <cell r="AH492">
            <v>1079.78</v>
          </cell>
          <cell r="AJ492">
            <v>66000</v>
          </cell>
          <cell r="AK492">
            <v>27605.91</v>
          </cell>
          <cell r="AM492">
            <v>66016</v>
          </cell>
          <cell r="AN492">
            <v>8399.5</v>
          </cell>
        </row>
        <row r="493">
          <cell r="O493">
            <v>83011</v>
          </cell>
          <cell r="P493">
            <v>463774.69</v>
          </cell>
          <cell r="R493">
            <v>71010</v>
          </cell>
          <cell r="S493">
            <v>1271087.53</v>
          </cell>
          <cell r="U493">
            <v>67200</v>
          </cell>
          <cell r="V493">
            <v>213645.31</v>
          </cell>
          <cell r="X493">
            <v>67000</v>
          </cell>
          <cell r="Y493">
            <v>71562.600000000006</v>
          </cell>
          <cell r="AA493">
            <v>66210</v>
          </cell>
          <cell r="AB493">
            <v>515.23</v>
          </cell>
          <cell r="AD493">
            <v>66112</v>
          </cell>
          <cell r="AE493">
            <v>494.7</v>
          </cell>
          <cell r="AG493">
            <v>66112</v>
          </cell>
          <cell r="AH493">
            <v>494.7</v>
          </cell>
          <cell r="AJ493">
            <v>66110</v>
          </cell>
          <cell r="AK493">
            <v>1079.78</v>
          </cell>
          <cell r="AM493">
            <v>66000</v>
          </cell>
          <cell r="AN493">
            <v>30946.05</v>
          </cell>
        </row>
        <row r="494">
          <cell r="O494">
            <v>83000</v>
          </cell>
          <cell r="P494">
            <v>1717119.41</v>
          </cell>
          <cell r="R494">
            <v>71018</v>
          </cell>
          <cell r="S494">
            <v>563400.4</v>
          </cell>
          <cell r="U494">
            <v>67310</v>
          </cell>
          <cell r="V494">
            <v>76266.080000000002</v>
          </cell>
          <cell r="X494">
            <v>67110</v>
          </cell>
          <cell r="Y494">
            <v>93617.52</v>
          </cell>
          <cell r="AA494">
            <v>66200</v>
          </cell>
          <cell r="AB494">
            <v>515.23</v>
          </cell>
          <cell r="AD494">
            <v>66100</v>
          </cell>
          <cell r="AE494">
            <v>1574.48</v>
          </cell>
          <cell r="AG494">
            <v>66100</v>
          </cell>
          <cell r="AH494">
            <v>1574.48</v>
          </cell>
          <cell r="AJ494">
            <v>66112</v>
          </cell>
          <cell r="AK494">
            <v>494.7</v>
          </cell>
          <cell r="AM494">
            <v>66110</v>
          </cell>
          <cell r="AN494">
            <v>1079.78</v>
          </cell>
        </row>
        <row r="495">
          <cell r="O495">
            <v>83110</v>
          </cell>
          <cell r="P495">
            <v>10999.68</v>
          </cell>
          <cell r="R495">
            <v>71019</v>
          </cell>
          <cell r="S495">
            <v>8790.56</v>
          </cell>
          <cell r="U495">
            <v>67300</v>
          </cell>
          <cell r="V495">
            <v>76266.080000000002</v>
          </cell>
          <cell r="X495">
            <v>67100</v>
          </cell>
          <cell r="Y495">
            <v>93617.52</v>
          </cell>
          <cell r="AA495">
            <v>66310</v>
          </cell>
          <cell r="AB495">
            <v>49385.25</v>
          </cell>
          <cell r="AD495">
            <v>66210</v>
          </cell>
          <cell r="AE495">
            <v>515.23</v>
          </cell>
          <cell r="AG495">
            <v>66210</v>
          </cell>
          <cell r="AH495">
            <v>11405.23</v>
          </cell>
          <cell r="AJ495">
            <v>66100</v>
          </cell>
          <cell r="AK495">
            <v>1574.48</v>
          </cell>
          <cell r="AM495">
            <v>66112</v>
          </cell>
          <cell r="AN495">
            <v>494.7</v>
          </cell>
        </row>
        <row r="496">
          <cell r="O496">
            <v>83100</v>
          </cell>
          <cell r="P496">
            <v>10999.68</v>
          </cell>
          <cell r="R496">
            <v>71023</v>
          </cell>
          <cell r="S496">
            <v>7.36</v>
          </cell>
          <cell r="U496">
            <v>67724</v>
          </cell>
          <cell r="V496">
            <v>1683.84</v>
          </cell>
          <cell r="X496">
            <v>67210</v>
          </cell>
          <cell r="Y496">
            <v>250322.73</v>
          </cell>
          <cell r="AA496">
            <v>66311</v>
          </cell>
          <cell r="AB496">
            <v>16386.41</v>
          </cell>
          <cell r="AD496">
            <v>66200</v>
          </cell>
          <cell r="AE496">
            <v>515.23</v>
          </cell>
          <cell r="AG496">
            <v>66200</v>
          </cell>
          <cell r="AH496">
            <v>11405.23</v>
          </cell>
          <cell r="AJ496">
            <v>66210</v>
          </cell>
          <cell r="AK496">
            <v>11405.23</v>
          </cell>
          <cell r="AM496">
            <v>66100</v>
          </cell>
          <cell r="AN496">
            <v>1574.48</v>
          </cell>
        </row>
        <row r="497">
          <cell r="O497">
            <v>83210</v>
          </cell>
          <cell r="P497">
            <v>11802.68</v>
          </cell>
          <cell r="R497">
            <v>71024</v>
          </cell>
          <cell r="S497">
            <v>33.909999999999997</v>
          </cell>
          <cell r="U497">
            <v>67725</v>
          </cell>
          <cell r="V497">
            <v>14072.81</v>
          </cell>
          <cell r="X497">
            <v>67211</v>
          </cell>
          <cell r="Y497">
            <v>14522.57</v>
          </cell>
          <cell r="AA497">
            <v>66300</v>
          </cell>
          <cell r="AB497">
            <v>65771.66</v>
          </cell>
          <cell r="AD497">
            <v>66310</v>
          </cell>
          <cell r="AE497">
            <v>52918.82</v>
          </cell>
          <cell r="AG497">
            <v>66310</v>
          </cell>
          <cell r="AH497">
            <v>53104.08</v>
          </cell>
          <cell r="AJ497">
            <v>66200</v>
          </cell>
          <cell r="AK497">
            <v>11405.23</v>
          </cell>
          <cell r="AM497">
            <v>66210</v>
          </cell>
          <cell r="AN497">
            <v>11405.23</v>
          </cell>
        </row>
        <row r="498">
          <cell r="O498">
            <v>83200</v>
          </cell>
          <cell r="P498">
            <v>11802.68</v>
          </cell>
          <cell r="R498">
            <v>71000</v>
          </cell>
          <cell r="S498">
            <v>1843319.76</v>
          </cell>
          <cell r="U498">
            <v>67727</v>
          </cell>
          <cell r="V498">
            <v>-56.81</v>
          </cell>
          <cell r="X498">
            <v>67200</v>
          </cell>
          <cell r="Y498">
            <v>264845.3</v>
          </cell>
          <cell r="AA498">
            <v>67011</v>
          </cell>
          <cell r="AB498">
            <v>18804.7</v>
          </cell>
          <cell r="AD498">
            <v>66311</v>
          </cell>
          <cell r="AE498">
            <v>23007.38</v>
          </cell>
          <cell r="AG498">
            <v>66311</v>
          </cell>
          <cell r="AH498">
            <v>37986.449999999997</v>
          </cell>
          <cell r="AJ498">
            <v>66310</v>
          </cell>
          <cell r="AK498">
            <v>53454.81</v>
          </cell>
          <cell r="AM498">
            <v>66200</v>
          </cell>
          <cell r="AN498">
            <v>11405.23</v>
          </cell>
        </row>
        <row r="499">
          <cell r="O499">
            <v>84010</v>
          </cell>
          <cell r="P499">
            <v>-8375.65</v>
          </cell>
          <cell r="R499">
            <v>71214</v>
          </cell>
          <cell r="S499">
            <v>10329.36</v>
          </cell>
          <cell r="U499">
            <v>67735</v>
          </cell>
          <cell r="V499">
            <v>16613.43</v>
          </cell>
          <cell r="X499">
            <v>67310</v>
          </cell>
          <cell r="Y499">
            <v>155018.89000000001</v>
          </cell>
          <cell r="AA499">
            <v>67012</v>
          </cell>
          <cell r="AB499">
            <v>48568.52</v>
          </cell>
          <cell r="AD499">
            <v>66300</v>
          </cell>
          <cell r="AE499">
            <v>75926.2</v>
          </cell>
          <cell r="AG499">
            <v>66300</v>
          </cell>
          <cell r="AH499">
            <v>91090.53</v>
          </cell>
          <cell r="AJ499">
            <v>66311</v>
          </cell>
          <cell r="AK499">
            <v>48074.71</v>
          </cell>
          <cell r="AM499">
            <v>66310</v>
          </cell>
          <cell r="AN499">
            <v>54349.09</v>
          </cell>
        </row>
        <row r="500">
          <cell r="O500">
            <v>84013</v>
          </cell>
          <cell r="P500">
            <v>5976.24</v>
          </cell>
          <cell r="R500">
            <v>71200</v>
          </cell>
          <cell r="S500">
            <v>10329.36</v>
          </cell>
          <cell r="U500">
            <v>67738</v>
          </cell>
          <cell r="V500">
            <v>489.38</v>
          </cell>
          <cell r="X500">
            <v>67300</v>
          </cell>
          <cell r="Y500">
            <v>155018.89000000001</v>
          </cell>
          <cell r="AA500">
            <v>67000</v>
          </cell>
          <cell r="AB500">
            <v>67373.22</v>
          </cell>
          <cell r="AD500">
            <v>67011</v>
          </cell>
          <cell r="AE500">
            <v>18804.7</v>
          </cell>
          <cell r="AG500">
            <v>67011</v>
          </cell>
          <cell r="AH500">
            <v>18974.47</v>
          </cell>
          <cell r="AJ500">
            <v>66300</v>
          </cell>
          <cell r="AK500">
            <v>101529.52</v>
          </cell>
          <cell r="AM500">
            <v>66311</v>
          </cell>
          <cell r="AN500">
            <v>75125.73</v>
          </cell>
        </row>
        <row r="501">
          <cell r="O501">
            <v>84000</v>
          </cell>
          <cell r="P501">
            <v>-2399.41</v>
          </cell>
          <cell r="R501">
            <v>72010</v>
          </cell>
          <cell r="S501">
            <v>-336490.57</v>
          </cell>
          <cell r="U501">
            <v>67700</v>
          </cell>
          <cell r="V501">
            <v>32802.65</v>
          </cell>
          <cell r="X501">
            <v>67724</v>
          </cell>
          <cell r="Y501">
            <v>2907.76</v>
          </cell>
          <cell r="AA501">
            <v>67110</v>
          </cell>
          <cell r="AB501">
            <v>121044.87</v>
          </cell>
          <cell r="AD501">
            <v>67012</v>
          </cell>
          <cell r="AE501">
            <v>65360.76</v>
          </cell>
          <cell r="AG501">
            <v>67012</v>
          </cell>
          <cell r="AH501">
            <v>72604.320000000007</v>
          </cell>
          <cell r="AJ501">
            <v>67011</v>
          </cell>
          <cell r="AK501">
            <v>18974.47</v>
          </cell>
          <cell r="AM501">
            <v>66300</v>
          </cell>
          <cell r="AN501">
            <v>129474.82</v>
          </cell>
        </row>
        <row r="502">
          <cell r="O502">
            <v>84210</v>
          </cell>
          <cell r="P502">
            <v>-32.049999999999997</v>
          </cell>
          <cell r="R502">
            <v>72013</v>
          </cell>
          <cell r="S502">
            <v>-446.12</v>
          </cell>
          <cell r="U502">
            <v>68010</v>
          </cell>
          <cell r="V502">
            <v>112697.8</v>
          </cell>
          <cell r="X502">
            <v>67725</v>
          </cell>
          <cell r="Y502">
            <v>16833.669999999998</v>
          </cell>
          <cell r="AA502">
            <v>67111</v>
          </cell>
          <cell r="AB502">
            <v>-18</v>
          </cell>
          <cell r="AD502">
            <v>67000</v>
          </cell>
          <cell r="AE502">
            <v>84165.46</v>
          </cell>
          <cell r="AG502">
            <v>67000</v>
          </cell>
          <cell r="AH502">
            <v>91578.79</v>
          </cell>
          <cell r="AJ502">
            <v>67012</v>
          </cell>
          <cell r="AK502">
            <v>77685.89</v>
          </cell>
          <cell r="AM502">
            <v>67011</v>
          </cell>
          <cell r="AN502">
            <v>20882.39</v>
          </cell>
        </row>
        <row r="503">
          <cell r="O503">
            <v>84214</v>
          </cell>
          <cell r="P503">
            <v>-3059.69</v>
          </cell>
          <cell r="R503">
            <v>72000</v>
          </cell>
          <cell r="S503">
            <v>-336936.69</v>
          </cell>
          <cell r="U503">
            <v>68012</v>
          </cell>
          <cell r="V503">
            <v>10470.33</v>
          </cell>
          <cell r="X503">
            <v>67727</v>
          </cell>
          <cell r="Y503">
            <v>-56.81</v>
          </cell>
          <cell r="AA503">
            <v>67100</v>
          </cell>
          <cell r="AB503">
            <v>121026.87</v>
          </cell>
          <cell r="AD503">
            <v>67110</v>
          </cell>
          <cell r="AE503">
            <v>154683.49</v>
          </cell>
          <cell r="AG503">
            <v>67110</v>
          </cell>
          <cell r="AH503">
            <v>174691.97</v>
          </cell>
          <cell r="AJ503">
            <v>67000</v>
          </cell>
          <cell r="AK503">
            <v>96660.36</v>
          </cell>
          <cell r="AM503">
            <v>67012</v>
          </cell>
          <cell r="AN503">
            <v>82053.25</v>
          </cell>
        </row>
        <row r="504">
          <cell r="O504">
            <v>84215</v>
          </cell>
          <cell r="P504">
            <v>148019.82</v>
          </cell>
          <cell r="R504">
            <v>72310</v>
          </cell>
          <cell r="S504">
            <v>-94259.83</v>
          </cell>
          <cell r="U504">
            <v>68000</v>
          </cell>
          <cell r="V504">
            <v>123168.13</v>
          </cell>
          <cell r="X504">
            <v>67735</v>
          </cell>
          <cell r="Y504">
            <v>16613.43</v>
          </cell>
          <cell r="AA504">
            <v>67210</v>
          </cell>
          <cell r="AB504">
            <v>263286.7</v>
          </cell>
          <cell r="AD504">
            <v>67111</v>
          </cell>
          <cell r="AE504">
            <v>-18</v>
          </cell>
          <cell r="AG504">
            <v>67111</v>
          </cell>
          <cell r="AH504">
            <v>4209.04</v>
          </cell>
          <cell r="AJ504">
            <v>67110</v>
          </cell>
          <cell r="AK504">
            <v>182645.74</v>
          </cell>
          <cell r="AM504">
            <v>67000</v>
          </cell>
          <cell r="AN504">
            <v>102935.64</v>
          </cell>
        </row>
        <row r="505">
          <cell r="O505">
            <v>84216</v>
          </cell>
          <cell r="P505">
            <v>-2855.92</v>
          </cell>
          <cell r="R505">
            <v>72300</v>
          </cell>
          <cell r="S505">
            <v>-94259.83</v>
          </cell>
          <cell r="U505">
            <v>68112</v>
          </cell>
          <cell r="V505">
            <v>216.03</v>
          </cell>
          <cell r="X505">
            <v>67738</v>
          </cell>
          <cell r="Y505">
            <v>599.49</v>
          </cell>
          <cell r="AA505">
            <v>67211</v>
          </cell>
          <cell r="AB505">
            <v>18238.63</v>
          </cell>
          <cell r="AD505">
            <v>67100</v>
          </cell>
          <cell r="AE505">
            <v>154665.49</v>
          </cell>
          <cell r="AG505">
            <v>67100</v>
          </cell>
          <cell r="AH505">
            <v>178901.01</v>
          </cell>
          <cell r="AJ505">
            <v>67111</v>
          </cell>
          <cell r="AK505">
            <v>24636.22</v>
          </cell>
          <cell r="AM505">
            <v>67110</v>
          </cell>
          <cell r="AN505">
            <v>209888.3</v>
          </cell>
        </row>
        <row r="506">
          <cell r="O506">
            <v>84200</v>
          </cell>
          <cell r="P506">
            <v>142072.16</v>
          </cell>
          <cell r="R506">
            <v>79910</v>
          </cell>
          <cell r="S506">
            <v>-1422452.6</v>
          </cell>
          <cell r="U506">
            <v>68100</v>
          </cell>
          <cell r="V506">
            <v>216.03</v>
          </cell>
          <cell r="X506">
            <v>67700</v>
          </cell>
          <cell r="Y506">
            <v>36897.54</v>
          </cell>
          <cell r="AA506">
            <v>67200</v>
          </cell>
          <cell r="AB506">
            <v>281525.33</v>
          </cell>
          <cell r="AD506">
            <v>67210</v>
          </cell>
          <cell r="AE506">
            <v>366974.42</v>
          </cell>
          <cell r="AG506">
            <v>67210</v>
          </cell>
          <cell r="AH506">
            <v>646141.04</v>
          </cell>
          <cell r="AJ506">
            <v>67100</v>
          </cell>
          <cell r="AK506">
            <v>207281.96</v>
          </cell>
          <cell r="AM506">
            <v>67111</v>
          </cell>
          <cell r="AN506">
            <v>24636.22</v>
          </cell>
        </row>
        <row r="507">
          <cell r="O507">
            <v>84310</v>
          </cell>
          <cell r="P507">
            <v>-4.13</v>
          </cell>
          <cell r="R507">
            <v>79900</v>
          </cell>
          <cell r="S507">
            <v>-1422452.6</v>
          </cell>
          <cell r="U507">
            <v>68922</v>
          </cell>
          <cell r="V507">
            <v>-17218.84</v>
          </cell>
          <cell r="X507">
            <v>68010</v>
          </cell>
          <cell r="Y507">
            <v>127453.55</v>
          </cell>
          <cell r="AA507">
            <v>67310</v>
          </cell>
          <cell r="AB507">
            <v>262529.45</v>
          </cell>
          <cell r="AD507">
            <v>67211</v>
          </cell>
          <cell r="AE507">
            <v>26372.14</v>
          </cell>
          <cell r="AG507">
            <v>67211</v>
          </cell>
          <cell r="AH507">
            <v>26372.14</v>
          </cell>
          <cell r="AJ507">
            <v>67210</v>
          </cell>
          <cell r="AK507">
            <v>739851.54</v>
          </cell>
          <cell r="AM507">
            <v>67100</v>
          </cell>
          <cell r="AN507">
            <v>234524.52</v>
          </cell>
        </row>
        <row r="508">
          <cell r="O508">
            <v>84311</v>
          </cell>
          <cell r="P508">
            <v>268.83999999999997</v>
          </cell>
          <cell r="R508">
            <v>83010</v>
          </cell>
          <cell r="S508">
            <v>1927521.25</v>
          </cell>
          <cell r="U508">
            <v>68998</v>
          </cell>
          <cell r="V508">
            <v>-344.47</v>
          </cell>
          <cell r="X508">
            <v>68012</v>
          </cell>
          <cell r="Y508">
            <v>12540.47</v>
          </cell>
          <cell r="AA508">
            <v>67300</v>
          </cell>
          <cell r="AB508">
            <v>262529.45</v>
          </cell>
          <cell r="AD508">
            <v>67200</v>
          </cell>
          <cell r="AE508">
            <v>393346.56</v>
          </cell>
          <cell r="AG508">
            <v>67200</v>
          </cell>
          <cell r="AH508">
            <v>672513.18</v>
          </cell>
          <cell r="AJ508">
            <v>67211</v>
          </cell>
          <cell r="AK508">
            <v>30298.7</v>
          </cell>
          <cell r="AM508">
            <v>67210</v>
          </cell>
          <cell r="AN508">
            <v>879133.68</v>
          </cell>
        </row>
        <row r="509">
          <cell r="O509">
            <v>84312</v>
          </cell>
          <cell r="P509">
            <v>-268.83999999999997</v>
          </cell>
          <cell r="R509">
            <v>83011</v>
          </cell>
          <cell r="S509">
            <v>713184.07</v>
          </cell>
          <cell r="U509">
            <v>68900</v>
          </cell>
          <cell r="V509">
            <v>-17563.310000000001</v>
          </cell>
          <cell r="X509">
            <v>68000</v>
          </cell>
          <cell r="Y509">
            <v>139994.01999999999</v>
          </cell>
          <cell r="AA509">
            <v>67710</v>
          </cell>
          <cell r="AB509">
            <v>496</v>
          </cell>
          <cell r="AD509">
            <v>67310</v>
          </cell>
          <cell r="AE509">
            <v>306984.19</v>
          </cell>
          <cell r="AG509">
            <v>67310</v>
          </cell>
          <cell r="AH509">
            <v>254417.89</v>
          </cell>
          <cell r="AJ509">
            <v>67200</v>
          </cell>
          <cell r="AK509">
            <v>770150.24</v>
          </cell>
          <cell r="AM509">
            <v>67211</v>
          </cell>
          <cell r="AN509">
            <v>35317.67</v>
          </cell>
        </row>
        <row r="510">
          <cell r="O510">
            <v>84370</v>
          </cell>
          <cell r="P510">
            <v>0</v>
          </cell>
          <cell r="R510">
            <v>83000</v>
          </cell>
          <cell r="S510">
            <v>2640705.3199999998</v>
          </cell>
          <cell r="U510">
            <v>69812</v>
          </cell>
          <cell r="V510">
            <v>-112990</v>
          </cell>
          <cell r="X510">
            <v>68112</v>
          </cell>
          <cell r="Y510">
            <v>260.25</v>
          </cell>
          <cell r="AA510">
            <v>67724</v>
          </cell>
          <cell r="AB510">
            <v>2907.76</v>
          </cell>
          <cell r="AD510">
            <v>67300</v>
          </cell>
          <cell r="AE510">
            <v>306984.19</v>
          </cell>
          <cell r="AG510">
            <v>67300</v>
          </cell>
          <cell r="AH510">
            <v>254417.89</v>
          </cell>
          <cell r="AJ510">
            <v>67310</v>
          </cell>
          <cell r="AK510">
            <v>266443.48</v>
          </cell>
          <cell r="AM510">
            <v>67200</v>
          </cell>
          <cell r="AN510">
            <v>914451.35</v>
          </cell>
        </row>
        <row r="511">
          <cell r="O511">
            <v>84371</v>
          </cell>
          <cell r="P511">
            <v>0</v>
          </cell>
          <cell r="R511">
            <v>83110</v>
          </cell>
          <cell r="S511">
            <v>35134.67</v>
          </cell>
          <cell r="U511">
            <v>69816</v>
          </cell>
          <cell r="V511">
            <v>433598.19</v>
          </cell>
          <cell r="X511">
            <v>68100</v>
          </cell>
          <cell r="Y511">
            <v>260.25</v>
          </cell>
          <cell r="AA511">
            <v>67725</v>
          </cell>
          <cell r="AB511">
            <v>17980.52</v>
          </cell>
          <cell r="AD511">
            <v>67710</v>
          </cell>
          <cell r="AE511">
            <v>496</v>
          </cell>
          <cell r="AG511">
            <v>67710</v>
          </cell>
          <cell r="AH511">
            <v>496</v>
          </cell>
          <cell r="AJ511">
            <v>67300</v>
          </cell>
          <cell r="AK511">
            <v>266443.48</v>
          </cell>
          <cell r="AM511">
            <v>67310</v>
          </cell>
          <cell r="AN511">
            <v>287802.17</v>
          </cell>
        </row>
        <row r="512">
          <cell r="O512">
            <v>84300</v>
          </cell>
          <cell r="P512">
            <v>-4.13</v>
          </cell>
          <cell r="R512">
            <v>83100</v>
          </cell>
          <cell r="S512">
            <v>35134.67</v>
          </cell>
          <cell r="U512">
            <v>69831</v>
          </cell>
          <cell r="V512">
            <v>-1325275</v>
          </cell>
          <cell r="X512">
            <v>68922</v>
          </cell>
          <cell r="Y512">
            <v>-32302</v>
          </cell>
          <cell r="AA512">
            <v>67727</v>
          </cell>
          <cell r="AB512">
            <v>398.65</v>
          </cell>
          <cell r="AD512">
            <v>67724</v>
          </cell>
          <cell r="AE512">
            <v>3032.36</v>
          </cell>
          <cell r="AG512">
            <v>67724</v>
          </cell>
          <cell r="AH512">
            <v>3032.36</v>
          </cell>
          <cell r="AJ512">
            <v>67710</v>
          </cell>
          <cell r="AK512">
            <v>496</v>
          </cell>
          <cell r="AM512">
            <v>67300</v>
          </cell>
          <cell r="AN512">
            <v>287802.17</v>
          </cell>
        </row>
        <row r="513">
          <cell r="O513">
            <v>84530</v>
          </cell>
          <cell r="P513">
            <v>14477.96</v>
          </cell>
          <cell r="R513">
            <v>83210</v>
          </cell>
          <cell r="S513">
            <v>11802.68</v>
          </cell>
          <cell r="U513">
            <v>69800</v>
          </cell>
          <cell r="V513">
            <v>-1004666.81</v>
          </cell>
          <cell r="X513">
            <v>68998</v>
          </cell>
          <cell r="Y513">
            <v>-344.47</v>
          </cell>
          <cell r="AA513">
            <v>67735</v>
          </cell>
          <cell r="AB513">
            <v>16613.43</v>
          </cell>
          <cell r="AD513">
            <v>67725</v>
          </cell>
          <cell r="AE513">
            <v>19277.669999999998</v>
          </cell>
          <cell r="AG513">
            <v>67725</v>
          </cell>
          <cell r="AH513">
            <v>20376.63</v>
          </cell>
          <cell r="AJ513">
            <v>67724</v>
          </cell>
          <cell r="AK513">
            <v>3032.36</v>
          </cell>
          <cell r="AM513">
            <v>67710</v>
          </cell>
          <cell r="AN513">
            <v>496</v>
          </cell>
        </row>
        <row r="514">
          <cell r="O514">
            <v>84570</v>
          </cell>
          <cell r="P514">
            <v>180997.34</v>
          </cell>
          <cell r="R514">
            <v>83200</v>
          </cell>
          <cell r="S514">
            <v>11802.68</v>
          </cell>
          <cell r="U514">
            <v>69910</v>
          </cell>
          <cell r="V514">
            <v>-19117418.02</v>
          </cell>
          <cell r="X514">
            <v>68900</v>
          </cell>
          <cell r="Y514">
            <v>-32646.47</v>
          </cell>
          <cell r="AA514">
            <v>67738</v>
          </cell>
          <cell r="AB514">
            <v>707.42</v>
          </cell>
          <cell r="AD514">
            <v>67727</v>
          </cell>
          <cell r="AE514">
            <v>626.38</v>
          </cell>
          <cell r="AG514">
            <v>67727</v>
          </cell>
          <cell r="AH514">
            <v>2922.11</v>
          </cell>
          <cell r="AJ514">
            <v>67725</v>
          </cell>
          <cell r="AK514">
            <v>22210.67</v>
          </cell>
          <cell r="AM514">
            <v>67724</v>
          </cell>
          <cell r="AN514">
            <v>3032.36</v>
          </cell>
        </row>
        <row r="515">
          <cell r="O515">
            <v>84500</v>
          </cell>
          <cell r="P515">
            <v>195475.3</v>
          </cell>
          <cell r="R515">
            <v>84010</v>
          </cell>
          <cell r="S515">
            <v>-8812.6</v>
          </cell>
          <cell r="U515">
            <v>69900</v>
          </cell>
          <cell r="V515">
            <v>-19117418.02</v>
          </cell>
          <cell r="X515">
            <v>69812</v>
          </cell>
          <cell r="Y515">
            <v>-112990</v>
          </cell>
          <cell r="AA515">
            <v>67700</v>
          </cell>
          <cell r="AB515">
            <v>39103.78</v>
          </cell>
          <cell r="AD515">
            <v>67735</v>
          </cell>
          <cell r="AE515">
            <v>108939.87</v>
          </cell>
          <cell r="AG515">
            <v>67735</v>
          </cell>
          <cell r="AH515">
            <v>108939.87</v>
          </cell>
          <cell r="AJ515">
            <v>67727</v>
          </cell>
          <cell r="AK515">
            <v>3149.84</v>
          </cell>
          <cell r="AM515">
            <v>67725</v>
          </cell>
          <cell r="AN515">
            <v>23883.09</v>
          </cell>
        </row>
        <row r="516">
          <cell r="O516">
            <v>84610</v>
          </cell>
          <cell r="P516">
            <v>50059.59</v>
          </cell>
          <cell r="R516">
            <v>84013</v>
          </cell>
          <cell r="S516">
            <v>8412.23</v>
          </cell>
          <cell r="U516">
            <v>71010</v>
          </cell>
          <cell r="V516">
            <v>1740669.64</v>
          </cell>
          <cell r="X516">
            <v>69816</v>
          </cell>
          <cell r="Y516">
            <v>523707.55</v>
          </cell>
          <cell r="AA516">
            <v>68010</v>
          </cell>
          <cell r="AB516">
            <v>135170.35</v>
          </cell>
          <cell r="AD516">
            <v>67738</v>
          </cell>
          <cell r="AE516">
            <v>1024.53</v>
          </cell>
          <cell r="AG516">
            <v>67738</v>
          </cell>
          <cell r="AH516">
            <v>1133.55</v>
          </cell>
          <cell r="AJ516">
            <v>67735</v>
          </cell>
          <cell r="AK516">
            <v>16613.43</v>
          </cell>
          <cell r="AM516">
            <v>67727</v>
          </cell>
          <cell r="AN516">
            <v>3377.57</v>
          </cell>
        </row>
        <row r="517">
          <cell r="O517">
            <v>84611</v>
          </cell>
          <cell r="P517">
            <v>-20339.22</v>
          </cell>
          <cell r="R517">
            <v>84000</v>
          </cell>
          <cell r="S517">
            <v>-400.37</v>
          </cell>
          <cell r="U517">
            <v>71018</v>
          </cell>
          <cell r="V517">
            <v>841828.93</v>
          </cell>
          <cell r="X517">
            <v>69831</v>
          </cell>
          <cell r="Y517">
            <v>-1325275</v>
          </cell>
          <cell r="AA517">
            <v>68012</v>
          </cell>
          <cell r="AB517">
            <v>18024.02</v>
          </cell>
          <cell r="AD517">
            <v>67700</v>
          </cell>
          <cell r="AE517">
            <v>133396.81</v>
          </cell>
          <cell r="AG517">
            <v>67700</v>
          </cell>
          <cell r="AH517">
            <v>136900.51999999999</v>
          </cell>
          <cell r="AJ517">
            <v>67738</v>
          </cell>
          <cell r="AK517">
            <v>1133.55</v>
          </cell>
          <cell r="AM517">
            <v>67735</v>
          </cell>
          <cell r="AN517">
            <v>16613.43</v>
          </cell>
        </row>
        <row r="518">
          <cell r="O518">
            <v>84600</v>
          </cell>
          <cell r="P518">
            <v>29720.37</v>
          </cell>
          <cell r="R518">
            <v>84210</v>
          </cell>
          <cell r="S518">
            <v>-32.049999999999997</v>
          </cell>
          <cell r="U518">
            <v>71019</v>
          </cell>
          <cell r="V518">
            <v>8790.56</v>
          </cell>
          <cell r="X518">
            <v>69800</v>
          </cell>
          <cell r="Y518">
            <v>-914557.45</v>
          </cell>
          <cell r="AA518">
            <v>68000</v>
          </cell>
          <cell r="AB518">
            <v>153194.37</v>
          </cell>
          <cell r="AD518">
            <v>68010</v>
          </cell>
          <cell r="AE518">
            <v>160174.39000000001</v>
          </cell>
          <cell r="AG518">
            <v>68010</v>
          </cell>
          <cell r="AH518">
            <v>176089.76</v>
          </cell>
          <cell r="AJ518">
            <v>67700</v>
          </cell>
          <cell r="AK518">
            <v>46635.85</v>
          </cell>
          <cell r="AM518">
            <v>67738</v>
          </cell>
          <cell r="AN518">
            <v>1133.55</v>
          </cell>
        </row>
        <row r="519">
          <cell r="O519">
            <v>84812</v>
          </cell>
          <cell r="P519">
            <v>2.72</v>
          </cell>
          <cell r="R519">
            <v>84214</v>
          </cell>
          <cell r="S519">
            <v>-172304.8</v>
          </cell>
          <cell r="U519">
            <v>71023</v>
          </cell>
          <cell r="V519">
            <v>8.69</v>
          </cell>
          <cell r="X519">
            <v>69910</v>
          </cell>
          <cell r="Y519">
            <v>-33105327.710000001</v>
          </cell>
          <cell r="AA519">
            <v>68112</v>
          </cell>
          <cell r="AB519">
            <v>665.6</v>
          </cell>
          <cell r="AD519">
            <v>68012</v>
          </cell>
          <cell r="AE519">
            <v>24974.93</v>
          </cell>
          <cell r="AG519">
            <v>68012</v>
          </cell>
          <cell r="AH519">
            <v>30919.200000000001</v>
          </cell>
          <cell r="AJ519">
            <v>67810</v>
          </cell>
          <cell r="AK519">
            <v>169.75</v>
          </cell>
          <cell r="AM519">
            <v>67700</v>
          </cell>
          <cell r="AN519">
            <v>48536</v>
          </cell>
        </row>
        <row r="520">
          <cell r="O520">
            <v>84815</v>
          </cell>
          <cell r="P520">
            <v>3041.75</v>
          </cell>
          <cell r="R520">
            <v>84215</v>
          </cell>
          <cell r="S520">
            <v>151670.15</v>
          </cell>
          <cell r="U520">
            <v>71024</v>
          </cell>
          <cell r="V520">
            <v>40.04</v>
          </cell>
          <cell r="X520">
            <v>69900</v>
          </cell>
          <cell r="Y520">
            <v>-33105327.710000001</v>
          </cell>
          <cell r="AA520">
            <v>68100</v>
          </cell>
          <cell r="AB520">
            <v>665.6</v>
          </cell>
          <cell r="AD520">
            <v>68000</v>
          </cell>
          <cell r="AE520">
            <v>185149.32</v>
          </cell>
          <cell r="AG520">
            <v>68000</v>
          </cell>
          <cell r="AH520">
            <v>207008.96</v>
          </cell>
          <cell r="AJ520">
            <v>67800</v>
          </cell>
          <cell r="AK520">
            <v>169.75</v>
          </cell>
          <cell r="AM520">
            <v>67810</v>
          </cell>
          <cell r="AN520">
            <v>6202.46</v>
          </cell>
        </row>
        <row r="521">
          <cell r="O521">
            <v>84819</v>
          </cell>
          <cell r="P521">
            <v>335.6</v>
          </cell>
          <cell r="R521">
            <v>84216</v>
          </cell>
          <cell r="S521">
            <v>-2855.92</v>
          </cell>
          <cell r="U521">
            <v>71000</v>
          </cell>
          <cell r="V521">
            <v>2591337.86</v>
          </cell>
          <cell r="X521">
            <v>71010</v>
          </cell>
          <cell r="Y521">
            <v>2484211.52</v>
          </cell>
          <cell r="AA521">
            <v>68922</v>
          </cell>
          <cell r="AB521">
            <v>-31406.93</v>
          </cell>
          <cell r="AD521">
            <v>68112</v>
          </cell>
          <cell r="AE521">
            <v>761.58</v>
          </cell>
          <cell r="AG521">
            <v>68112</v>
          </cell>
          <cell r="AH521">
            <v>761.58</v>
          </cell>
          <cell r="AJ521">
            <v>68010</v>
          </cell>
          <cell r="AK521">
            <v>234042.48</v>
          </cell>
          <cell r="AM521">
            <v>67800</v>
          </cell>
          <cell r="AN521">
            <v>6202.46</v>
          </cell>
        </row>
        <row r="522">
          <cell r="O522">
            <v>84820</v>
          </cell>
          <cell r="P522">
            <v>1545.78</v>
          </cell>
          <cell r="R522">
            <v>84200</v>
          </cell>
          <cell r="S522">
            <v>-23522.62</v>
          </cell>
          <cell r="U522">
            <v>71214</v>
          </cell>
          <cell r="V522">
            <v>10329.36</v>
          </cell>
          <cell r="X522">
            <v>71018</v>
          </cell>
          <cell r="Y522">
            <v>961984.57</v>
          </cell>
          <cell r="AA522">
            <v>68998</v>
          </cell>
          <cell r="AB522">
            <v>-344.47</v>
          </cell>
          <cell r="AD522">
            <v>68100</v>
          </cell>
          <cell r="AE522">
            <v>761.58</v>
          </cell>
          <cell r="AG522">
            <v>68100</v>
          </cell>
          <cell r="AH522">
            <v>761.58</v>
          </cell>
          <cell r="AJ522">
            <v>68012</v>
          </cell>
          <cell r="AK522">
            <v>36424.019999999997</v>
          </cell>
          <cell r="AM522">
            <v>68010</v>
          </cell>
          <cell r="AN522">
            <v>240467.32</v>
          </cell>
        </row>
        <row r="523">
          <cell r="O523">
            <v>84826</v>
          </cell>
          <cell r="P523">
            <v>-214874.82</v>
          </cell>
          <cell r="R523">
            <v>84310</v>
          </cell>
          <cell r="S523">
            <v>-4.13</v>
          </cell>
          <cell r="U523">
            <v>71200</v>
          </cell>
          <cell r="V523">
            <v>10329.36</v>
          </cell>
          <cell r="X523">
            <v>71019</v>
          </cell>
          <cell r="Y523">
            <v>8790.56</v>
          </cell>
          <cell r="AA523">
            <v>68900</v>
          </cell>
          <cell r="AB523">
            <v>-31751.4</v>
          </cell>
          <cell r="AD523">
            <v>68922</v>
          </cell>
          <cell r="AE523">
            <v>-31406.93</v>
          </cell>
          <cell r="AG523">
            <v>68922</v>
          </cell>
          <cell r="AH523">
            <v>-30830.79</v>
          </cell>
          <cell r="AJ523">
            <v>68000</v>
          </cell>
          <cell r="AK523">
            <v>270466.5</v>
          </cell>
          <cell r="AM523">
            <v>68012</v>
          </cell>
          <cell r="AN523">
            <v>38687.54</v>
          </cell>
        </row>
        <row r="524">
          <cell r="O524">
            <v>84874</v>
          </cell>
          <cell r="P524">
            <v>0</v>
          </cell>
          <cell r="R524">
            <v>84311</v>
          </cell>
          <cell r="S524">
            <v>113065.75</v>
          </cell>
          <cell r="U524">
            <v>72010</v>
          </cell>
          <cell r="V524">
            <v>-428214.8</v>
          </cell>
          <cell r="X524">
            <v>71023</v>
          </cell>
          <cell r="Y524">
            <v>8.69</v>
          </cell>
          <cell r="AA524">
            <v>69812</v>
          </cell>
          <cell r="AB524">
            <v>-112990</v>
          </cell>
          <cell r="AD524">
            <v>68998</v>
          </cell>
          <cell r="AE524">
            <v>-344.47</v>
          </cell>
          <cell r="AG524">
            <v>68998</v>
          </cell>
          <cell r="AH524">
            <v>-344.47</v>
          </cell>
          <cell r="AJ524">
            <v>68112</v>
          </cell>
          <cell r="AK524">
            <v>877.49</v>
          </cell>
          <cell r="AM524">
            <v>68000</v>
          </cell>
          <cell r="AN524">
            <v>279154.86</v>
          </cell>
        </row>
        <row r="525">
          <cell r="O525">
            <v>84800</v>
          </cell>
          <cell r="P525">
            <v>-209948.97</v>
          </cell>
          <cell r="R525">
            <v>84312</v>
          </cell>
          <cell r="S525">
            <v>-111227.97</v>
          </cell>
          <cell r="U525">
            <v>72013</v>
          </cell>
          <cell r="V525">
            <v>-526.72</v>
          </cell>
          <cell r="X525">
            <v>71024</v>
          </cell>
          <cell r="Y525">
            <v>40.04</v>
          </cell>
          <cell r="AA525">
            <v>69816</v>
          </cell>
          <cell r="AB525">
            <v>661996.27</v>
          </cell>
          <cell r="AD525">
            <v>68900</v>
          </cell>
          <cell r="AE525">
            <v>-31751.4</v>
          </cell>
          <cell r="AG525">
            <v>68900</v>
          </cell>
          <cell r="AH525">
            <v>-31175.26</v>
          </cell>
          <cell r="AJ525">
            <v>68100</v>
          </cell>
          <cell r="AK525">
            <v>877.49</v>
          </cell>
          <cell r="AM525">
            <v>68112</v>
          </cell>
          <cell r="AN525">
            <v>970.38</v>
          </cell>
        </row>
        <row r="526">
          <cell r="O526">
            <v>89910</v>
          </cell>
          <cell r="P526">
            <v>-1894837.09</v>
          </cell>
          <cell r="R526">
            <v>84370</v>
          </cell>
          <cell r="S526">
            <v>0</v>
          </cell>
          <cell r="U526">
            <v>72000</v>
          </cell>
          <cell r="V526">
            <v>-428741.52</v>
          </cell>
          <cell r="X526">
            <v>71000</v>
          </cell>
          <cell r="Y526">
            <v>3455035.38</v>
          </cell>
          <cell r="AA526">
            <v>69831</v>
          </cell>
          <cell r="AB526">
            <v>-2703032</v>
          </cell>
          <cell r="AD526">
            <v>69812</v>
          </cell>
          <cell r="AE526">
            <v>-112990</v>
          </cell>
          <cell r="AG526">
            <v>69812</v>
          </cell>
          <cell r="AH526">
            <v>-112990</v>
          </cell>
          <cell r="AJ526">
            <v>68922</v>
          </cell>
          <cell r="AK526">
            <v>-36120.559999999998</v>
          </cell>
          <cell r="AM526">
            <v>68100</v>
          </cell>
          <cell r="AN526">
            <v>970.38</v>
          </cell>
        </row>
        <row r="527">
          <cell r="O527">
            <v>89900</v>
          </cell>
          <cell r="P527">
            <v>-1894837.09</v>
          </cell>
          <cell r="R527">
            <v>84371</v>
          </cell>
          <cell r="S527">
            <v>0</v>
          </cell>
          <cell r="U527">
            <v>72310</v>
          </cell>
          <cell r="V527">
            <v>-116664.54</v>
          </cell>
          <cell r="X527">
            <v>71214</v>
          </cell>
          <cell r="Y527">
            <v>10329.36</v>
          </cell>
          <cell r="AA527">
            <v>69800</v>
          </cell>
          <cell r="AB527">
            <v>-2154025.73</v>
          </cell>
          <cell r="AD527">
            <v>69816</v>
          </cell>
          <cell r="AE527">
            <v>738150.67</v>
          </cell>
          <cell r="AG527">
            <v>69816</v>
          </cell>
          <cell r="AH527">
            <v>847520.82</v>
          </cell>
          <cell r="AJ527">
            <v>68998</v>
          </cell>
          <cell r="AK527">
            <v>-344.47</v>
          </cell>
          <cell r="AM527">
            <v>68922</v>
          </cell>
          <cell r="AN527">
            <v>30423.51</v>
          </cell>
        </row>
        <row r="528">
          <cell r="R528">
            <v>84300</v>
          </cell>
          <cell r="S528">
            <v>1833.65</v>
          </cell>
          <cell r="U528">
            <v>72300</v>
          </cell>
          <cell r="V528">
            <v>-116664.54</v>
          </cell>
          <cell r="X528">
            <v>71200</v>
          </cell>
          <cell r="Y528">
            <v>10329.36</v>
          </cell>
          <cell r="AA528">
            <v>69910</v>
          </cell>
          <cell r="AB528">
            <v>-38811275.5</v>
          </cell>
          <cell r="AD528">
            <v>69831</v>
          </cell>
          <cell r="AE528">
            <v>-2703032</v>
          </cell>
          <cell r="AG528">
            <v>69831</v>
          </cell>
          <cell r="AH528">
            <v>-4080789</v>
          </cell>
          <cell r="AJ528">
            <v>68900</v>
          </cell>
          <cell r="AK528">
            <v>-36465.03</v>
          </cell>
          <cell r="AM528">
            <v>68998</v>
          </cell>
          <cell r="AN528">
            <v>-823.08</v>
          </cell>
        </row>
        <row r="529">
          <cell r="R529">
            <v>84530</v>
          </cell>
          <cell r="S529">
            <v>23600.28</v>
          </cell>
          <cell r="U529">
            <v>79910</v>
          </cell>
          <cell r="V529">
            <v>-1422452.6</v>
          </cell>
          <cell r="X529">
            <v>72010</v>
          </cell>
          <cell r="Y529">
            <v>-561979.46</v>
          </cell>
          <cell r="AA529">
            <v>69900</v>
          </cell>
          <cell r="AB529">
            <v>-38811275.5</v>
          </cell>
          <cell r="AD529">
            <v>69800</v>
          </cell>
          <cell r="AE529">
            <v>-2077871.33</v>
          </cell>
          <cell r="AG529">
            <v>69800</v>
          </cell>
          <cell r="AH529">
            <v>-3346258.18</v>
          </cell>
          <cell r="AJ529">
            <v>69812</v>
          </cell>
          <cell r="AK529">
            <v>-112990</v>
          </cell>
          <cell r="AM529">
            <v>68900</v>
          </cell>
          <cell r="AN529">
            <v>29600.43</v>
          </cell>
        </row>
        <row r="530">
          <cell r="R530">
            <v>84570</v>
          </cell>
          <cell r="S530">
            <v>181000</v>
          </cell>
          <cell r="U530">
            <v>79900</v>
          </cell>
          <cell r="V530">
            <v>-1422452.6</v>
          </cell>
          <cell r="X530">
            <v>72013</v>
          </cell>
          <cell r="Y530">
            <v>-526.72</v>
          </cell>
          <cell r="AA530">
            <v>71010</v>
          </cell>
          <cell r="AB530">
            <v>2982370.78</v>
          </cell>
          <cell r="AD530">
            <v>69910</v>
          </cell>
          <cell r="AE530">
            <v>-46439168.909999996</v>
          </cell>
          <cell r="AG530">
            <v>69910</v>
          </cell>
          <cell r="AH530">
            <v>-51823254.039999999</v>
          </cell>
          <cell r="AJ530">
            <v>69816</v>
          </cell>
          <cell r="AK530">
            <v>968723.78</v>
          </cell>
          <cell r="AM530">
            <v>69812</v>
          </cell>
          <cell r="AN530">
            <v>4977</v>
          </cell>
        </row>
        <row r="531">
          <cell r="R531">
            <v>84500</v>
          </cell>
          <cell r="S531">
            <v>204600.28</v>
          </cell>
          <cell r="U531">
            <v>83010</v>
          </cell>
          <cell r="V531">
            <v>0</v>
          </cell>
          <cell r="X531">
            <v>72000</v>
          </cell>
          <cell r="Y531">
            <v>-562506.18000000005</v>
          </cell>
          <cell r="AA531">
            <v>71018</v>
          </cell>
          <cell r="AB531">
            <v>1223779.3600000001</v>
          </cell>
          <cell r="AD531">
            <v>69900</v>
          </cell>
          <cell r="AE531">
            <v>-46439168.909999996</v>
          </cell>
          <cell r="AG531">
            <v>69900</v>
          </cell>
          <cell r="AH531">
            <v>-51823254.039999999</v>
          </cell>
          <cell r="AJ531">
            <v>69831</v>
          </cell>
          <cell r="AK531">
            <v>-4080789</v>
          </cell>
          <cell r="AM531">
            <v>69816</v>
          </cell>
          <cell r="AN531">
            <v>1089755.75</v>
          </cell>
        </row>
        <row r="532">
          <cell r="R532">
            <v>84610</v>
          </cell>
          <cell r="S532">
            <v>-277052.94</v>
          </cell>
          <cell r="U532">
            <v>83011</v>
          </cell>
          <cell r="V532">
            <v>0</v>
          </cell>
          <cell r="X532">
            <v>72310</v>
          </cell>
          <cell r="Y532">
            <v>-124924.91</v>
          </cell>
          <cell r="AA532">
            <v>71019</v>
          </cell>
          <cell r="AB532">
            <v>8790.56</v>
          </cell>
          <cell r="AD532">
            <v>71010</v>
          </cell>
          <cell r="AE532">
            <v>3456743.12</v>
          </cell>
          <cell r="AG532">
            <v>71010</v>
          </cell>
          <cell r="AH532">
            <v>3909961.62</v>
          </cell>
          <cell r="AJ532">
            <v>69800</v>
          </cell>
          <cell r="AK532">
            <v>-3225055.22</v>
          </cell>
          <cell r="AM532">
            <v>69831</v>
          </cell>
          <cell r="AN532">
            <v>-4048031</v>
          </cell>
        </row>
        <row r="533">
          <cell r="R533">
            <v>84611</v>
          </cell>
          <cell r="S533">
            <v>-92474.63</v>
          </cell>
          <cell r="U533">
            <v>83000</v>
          </cell>
          <cell r="V533">
            <v>0</v>
          </cell>
          <cell r="X533">
            <v>72300</v>
          </cell>
          <cell r="Y533">
            <v>-124924.91</v>
          </cell>
          <cell r="AA533">
            <v>71023</v>
          </cell>
          <cell r="AB533">
            <v>8.69</v>
          </cell>
          <cell r="AD533">
            <v>71018</v>
          </cell>
          <cell r="AE533">
            <v>1516868.32</v>
          </cell>
          <cell r="AG533">
            <v>71018</v>
          </cell>
          <cell r="AH533">
            <v>1727110.04</v>
          </cell>
          <cell r="AJ533">
            <v>69910</v>
          </cell>
          <cell r="AK533">
            <v>-58686239.729999997</v>
          </cell>
          <cell r="AM533">
            <v>69800</v>
          </cell>
          <cell r="AN533">
            <v>-2953298.25</v>
          </cell>
        </row>
        <row r="534">
          <cell r="R534">
            <v>84600</v>
          </cell>
          <cell r="S534">
            <v>-369527.57</v>
          </cell>
          <cell r="U534">
            <v>83110</v>
          </cell>
          <cell r="V534">
            <v>37730.76</v>
          </cell>
          <cell r="X534">
            <v>79910</v>
          </cell>
          <cell r="Y534">
            <v>-2777933.65</v>
          </cell>
          <cell r="AA534">
            <v>71024</v>
          </cell>
          <cell r="AB534">
            <v>40.04</v>
          </cell>
          <cell r="AD534">
            <v>71019</v>
          </cell>
          <cell r="AE534">
            <v>8790.56</v>
          </cell>
          <cell r="AG534">
            <v>71019</v>
          </cell>
          <cell r="AH534">
            <v>9053.4</v>
          </cell>
          <cell r="AJ534">
            <v>69900</v>
          </cell>
          <cell r="AK534">
            <v>-58686239.729999997</v>
          </cell>
          <cell r="AM534">
            <v>69910</v>
          </cell>
          <cell r="AN534">
            <v>-66111245.579999998</v>
          </cell>
        </row>
        <row r="535">
          <cell r="R535">
            <v>84812</v>
          </cell>
          <cell r="S535">
            <v>131.19999999999999</v>
          </cell>
          <cell r="U535">
            <v>83100</v>
          </cell>
          <cell r="V535">
            <v>37730.76</v>
          </cell>
          <cell r="X535">
            <v>79900</v>
          </cell>
          <cell r="Y535">
            <v>-2777933.65</v>
          </cell>
          <cell r="AA535">
            <v>71000</v>
          </cell>
          <cell r="AB535">
            <v>4214989.43</v>
          </cell>
          <cell r="AD535">
            <v>71023</v>
          </cell>
          <cell r="AE535">
            <v>8.69</v>
          </cell>
          <cell r="AG535">
            <v>71023</v>
          </cell>
          <cell r="AH535">
            <v>8.69</v>
          </cell>
          <cell r="AJ535">
            <v>71010</v>
          </cell>
          <cell r="AK535">
            <v>4365216.21</v>
          </cell>
          <cell r="AM535">
            <v>69900</v>
          </cell>
          <cell r="AN535">
            <v>-66111245.579999998</v>
          </cell>
        </row>
        <row r="536">
          <cell r="R536">
            <v>84813</v>
          </cell>
          <cell r="S536">
            <v>-1458.48</v>
          </cell>
          <cell r="U536">
            <v>83210</v>
          </cell>
          <cell r="V536">
            <v>11802.68</v>
          </cell>
          <cell r="X536">
            <v>83010</v>
          </cell>
          <cell r="Y536">
            <v>1342149.67</v>
          </cell>
          <cell r="AA536">
            <v>71211</v>
          </cell>
          <cell r="AB536">
            <v>-357.31</v>
          </cell>
          <cell r="AD536">
            <v>71024</v>
          </cell>
          <cell r="AE536">
            <v>40.04</v>
          </cell>
          <cell r="AG536">
            <v>71024</v>
          </cell>
          <cell r="AH536">
            <v>40.04</v>
          </cell>
          <cell r="AJ536">
            <v>71018</v>
          </cell>
          <cell r="AK536">
            <v>1948873.9</v>
          </cell>
          <cell r="AM536">
            <v>71010</v>
          </cell>
          <cell r="AN536">
            <v>4771749.1399999997</v>
          </cell>
        </row>
        <row r="537">
          <cell r="R537">
            <v>84815</v>
          </cell>
          <cell r="S537">
            <v>73041.75</v>
          </cell>
          <cell r="U537">
            <v>83200</v>
          </cell>
          <cell r="V537">
            <v>11802.68</v>
          </cell>
          <cell r="X537">
            <v>83011</v>
          </cell>
          <cell r="Y537">
            <v>498743.73</v>
          </cell>
          <cell r="AA537">
            <v>71212</v>
          </cell>
          <cell r="AB537">
            <v>2735.69</v>
          </cell>
          <cell r="AD537">
            <v>71000</v>
          </cell>
          <cell r="AE537">
            <v>4982450.7300000004</v>
          </cell>
          <cell r="AG537">
            <v>71000</v>
          </cell>
          <cell r="AH537">
            <v>5646173.79</v>
          </cell>
          <cell r="AJ537">
            <v>71019</v>
          </cell>
          <cell r="AK537">
            <v>9379.39</v>
          </cell>
          <cell r="AM537">
            <v>71018</v>
          </cell>
          <cell r="AN537">
            <v>2258543.96</v>
          </cell>
        </row>
        <row r="538">
          <cell r="R538">
            <v>84819</v>
          </cell>
          <cell r="S538">
            <v>1549.89</v>
          </cell>
          <cell r="U538">
            <v>84010</v>
          </cell>
          <cell r="V538">
            <v>-9412.93</v>
          </cell>
          <cell r="X538">
            <v>83000</v>
          </cell>
          <cell r="Y538">
            <v>1840893.4</v>
          </cell>
          <cell r="AA538">
            <v>71214</v>
          </cell>
          <cell r="AB538">
            <v>10329.36</v>
          </cell>
          <cell r="AD538">
            <v>71211</v>
          </cell>
          <cell r="AE538">
            <v>-399.57</v>
          </cell>
          <cell r="AG538">
            <v>71211</v>
          </cell>
          <cell r="AH538">
            <v>-1526.97</v>
          </cell>
          <cell r="AJ538">
            <v>71023</v>
          </cell>
          <cell r="AK538">
            <v>8.69</v>
          </cell>
          <cell r="AM538">
            <v>71019</v>
          </cell>
          <cell r="AN538">
            <v>9379.39</v>
          </cell>
        </row>
        <row r="539">
          <cell r="R539">
            <v>84820</v>
          </cell>
          <cell r="S539">
            <v>7138.91</v>
          </cell>
          <cell r="U539">
            <v>84013</v>
          </cell>
          <cell r="V539">
            <v>39842.94</v>
          </cell>
          <cell r="X539">
            <v>83110</v>
          </cell>
          <cell r="Y539">
            <v>38276.769999999997</v>
          </cell>
          <cell r="AA539">
            <v>71200</v>
          </cell>
          <cell r="AB539">
            <v>12707.74</v>
          </cell>
          <cell r="AD539">
            <v>71212</v>
          </cell>
          <cell r="AE539">
            <v>10119.16</v>
          </cell>
          <cell r="AG539">
            <v>71212</v>
          </cell>
          <cell r="AH539">
            <v>10119.16</v>
          </cell>
          <cell r="AJ539">
            <v>71024</v>
          </cell>
          <cell r="AK539">
            <v>40.04</v>
          </cell>
          <cell r="AM539">
            <v>71023</v>
          </cell>
          <cell r="AN539">
            <v>8.69</v>
          </cell>
        </row>
        <row r="540">
          <cell r="R540">
            <v>84826</v>
          </cell>
          <cell r="S540">
            <v>-322002.5</v>
          </cell>
          <cell r="U540">
            <v>84000</v>
          </cell>
          <cell r="V540">
            <v>30430.01</v>
          </cell>
          <cell r="X540">
            <v>83100</v>
          </cell>
          <cell r="Y540">
            <v>38276.769999999997</v>
          </cell>
          <cell r="AA540">
            <v>72010</v>
          </cell>
          <cell r="AB540">
            <v>-639988.43000000005</v>
          </cell>
          <cell r="AD540">
            <v>71214</v>
          </cell>
          <cell r="AE540">
            <v>10329.36</v>
          </cell>
          <cell r="AG540">
            <v>71214</v>
          </cell>
          <cell r="AH540">
            <v>10329.36</v>
          </cell>
          <cell r="AJ540">
            <v>71000</v>
          </cell>
          <cell r="AK540">
            <v>6323518.2300000004</v>
          </cell>
          <cell r="AM540">
            <v>71024</v>
          </cell>
          <cell r="AN540">
            <v>40.04</v>
          </cell>
        </row>
        <row r="541">
          <cell r="R541">
            <v>84828</v>
          </cell>
          <cell r="S541">
            <v>-548</v>
          </cell>
          <cell r="U541">
            <v>84210</v>
          </cell>
          <cell r="V541">
            <v>-55.49</v>
          </cell>
          <cell r="X541">
            <v>83210</v>
          </cell>
          <cell r="Y541">
            <v>11802.68</v>
          </cell>
          <cell r="AA541">
            <v>72013</v>
          </cell>
          <cell r="AB541">
            <v>-526.72</v>
          </cell>
          <cell r="AD541">
            <v>71200</v>
          </cell>
          <cell r="AE541">
            <v>20048.95</v>
          </cell>
          <cell r="AG541">
            <v>71200</v>
          </cell>
          <cell r="AH541">
            <v>18921.55</v>
          </cell>
          <cell r="AJ541">
            <v>71211</v>
          </cell>
          <cell r="AK541">
            <v>-31759.759999999998</v>
          </cell>
          <cell r="AM541">
            <v>71000</v>
          </cell>
          <cell r="AN541">
            <v>7039721.2199999997</v>
          </cell>
        </row>
        <row r="542">
          <cell r="R542">
            <v>84874</v>
          </cell>
          <cell r="S542">
            <v>0</v>
          </cell>
          <cell r="U542">
            <v>84211</v>
          </cell>
          <cell r="V542">
            <v>45.11</v>
          </cell>
          <cell r="X542">
            <v>83200</v>
          </cell>
          <cell r="Y542">
            <v>11802.68</v>
          </cell>
          <cell r="AA542">
            <v>72000</v>
          </cell>
          <cell r="AB542">
            <v>-640515.15</v>
          </cell>
          <cell r="AD542">
            <v>72010</v>
          </cell>
          <cell r="AE542">
            <v>-736504.97</v>
          </cell>
          <cell r="AG542">
            <v>72010</v>
          </cell>
          <cell r="AH542">
            <v>-826420.09</v>
          </cell>
          <cell r="AJ542">
            <v>71212</v>
          </cell>
          <cell r="AK542">
            <v>10119.16</v>
          </cell>
          <cell r="AM542">
            <v>71211</v>
          </cell>
          <cell r="AN542">
            <v>-31759.759999999998</v>
          </cell>
        </row>
        <row r="543">
          <cell r="R543">
            <v>84800</v>
          </cell>
          <cell r="S543">
            <v>-242147.23</v>
          </cell>
          <cell r="U543">
            <v>84214</v>
          </cell>
          <cell r="V543">
            <v>-172304.8</v>
          </cell>
          <cell r="X543">
            <v>84010</v>
          </cell>
          <cell r="Y543">
            <v>-9412.93</v>
          </cell>
          <cell r="AA543">
            <v>72310</v>
          </cell>
          <cell r="AB543">
            <v>-129745.36</v>
          </cell>
          <cell r="AD543">
            <v>72013</v>
          </cell>
          <cell r="AE543">
            <v>-391.93</v>
          </cell>
          <cell r="AG543">
            <v>72013</v>
          </cell>
          <cell r="AH543">
            <v>-391.93</v>
          </cell>
          <cell r="AJ543">
            <v>71214</v>
          </cell>
          <cell r="AK543">
            <v>10329.36</v>
          </cell>
          <cell r="AM543">
            <v>71212</v>
          </cell>
          <cell r="AN543">
            <v>10119.16</v>
          </cell>
        </row>
        <row r="544">
          <cell r="R544">
            <v>89910</v>
          </cell>
          <cell r="S544">
            <v>-2258478.81</v>
          </cell>
          <cell r="U544">
            <v>84215</v>
          </cell>
          <cell r="V544">
            <v>472296.98</v>
          </cell>
          <cell r="X544">
            <v>84013</v>
          </cell>
          <cell r="Y544">
            <v>39869.31</v>
          </cell>
          <cell r="AA544">
            <v>72300</v>
          </cell>
          <cell r="AB544">
            <v>-129745.36</v>
          </cell>
          <cell r="AD544">
            <v>72000</v>
          </cell>
          <cell r="AE544">
            <v>-736896.9</v>
          </cell>
          <cell r="AG544">
            <v>72000</v>
          </cell>
          <cell r="AH544">
            <v>-826812.02</v>
          </cell>
          <cell r="AJ544">
            <v>71200</v>
          </cell>
          <cell r="AK544">
            <v>-11311.24</v>
          </cell>
          <cell r="AM544">
            <v>71214</v>
          </cell>
          <cell r="AN544">
            <v>10329.36</v>
          </cell>
        </row>
        <row r="545">
          <cell r="R545">
            <v>89900</v>
          </cell>
          <cell r="S545">
            <v>-2258478.81</v>
          </cell>
          <cell r="U545">
            <v>84216</v>
          </cell>
          <cell r="V545">
            <v>-2855.92</v>
          </cell>
          <cell r="X545">
            <v>84000</v>
          </cell>
          <cell r="Y545">
            <v>30456.38</v>
          </cell>
          <cell r="AA545">
            <v>79910</v>
          </cell>
          <cell r="AB545">
            <v>-3457436.66</v>
          </cell>
          <cell r="AD545">
            <v>72310</v>
          </cell>
          <cell r="AE545">
            <v>-134855.03</v>
          </cell>
          <cell r="AG545">
            <v>72310</v>
          </cell>
          <cell r="AH545">
            <v>-139707.60999999999</v>
          </cell>
          <cell r="AJ545">
            <v>72010</v>
          </cell>
          <cell r="AK545">
            <v>-976555.64</v>
          </cell>
          <cell r="AM545">
            <v>71200</v>
          </cell>
          <cell r="AN545">
            <v>-11311.24</v>
          </cell>
        </row>
        <row r="546">
          <cell r="U546">
            <v>84200</v>
          </cell>
          <cell r="V546">
            <v>297125.88</v>
          </cell>
          <cell r="X546">
            <v>84210</v>
          </cell>
          <cell r="Y546">
            <v>-192.64</v>
          </cell>
          <cell r="AA546">
            <v>79900</v>
          </cell>
          <cell r="AB546">
            <v>-3457436.66</v>
          </cell>
          <cell r="AD546">
            <v>72300</v>
          </cell>
          <cell r="AE546">
            <v>-134855.03</v>
          </cell>
          <cell r="AG546">
            <v>72300</v>
          </cell>
          <cell r="AH546">
            <v>-139707.60999999999</v>
          </cell>
          <cell r="AJ546">
            <v>72013</v>
          </cell>
          <cell r="AK546">
            <v>-391.93</v>
          </cell>
          <cell r="AM546">
            <v>72010</v>
          </cell>
          <cell r="AN546">
            <v>-1045288.35</v>
          </cell>
        </row>
        <row r="547">
          <cell r="U547">
            <v>84310</v>
          </cell>
          <cell r="V547">
            <v>-4.13</v>
          </cell>
          <cell r="X547">
            <v>84211</v>
          </cell>
          <cell r="Y547">
            <v>87.96</v>
          </cell>
          <cell r="AA547">
            <v>83010</v>
          </cell>
          <cell r="AB547">
            <v>757508.9</v>
          </cell>
          <cell r="AD547">
            <v>79910</v>
          </cell>
          <cell r="AE547">
            <v>-4130747.75</v>
          </cell>
          <cell r="AG547">
            <v>77010</v>
          </cell>
          <cell r="AH547">
            <v>0.02</v>
          </cell>
          <cell r="AJ547">
            <v>72000</v>
          </cell>
          <cell r="AK547">
            <v>-976947.57</v>
          </cell>
          <cell r="AM547">
            <v>72013</v>
          </cell>
          <cell r="AN547">
            <v>-391.93</v>
          </cell>
        </row>
        <row r="548">
          <cell r="U548">
            <v>84311</v>
          </cell>
          <cell r="V548">
            <v>126360.16</v>
          </cell>
          <cell r="X548">
            <v>84214</v>
          </cell>
          <cell r="Y548">
            <v>-172304.8</v>
          </cell>
          <cell r="AA548">
            <v>83011</v>
          </cell>
          <cell r="AB548">
            <v>283835.25</v>
          </cell>
          <cell r="AD548">
            <v>79900</v>
          </cell>
          <cell r="AE548">
            <v>-4130747.75</v>
          </cell>
          <cell r="AG548">
            <v>77000</v>
          </cell>
          <cell r="AH548">
            <v>0.02</v>
          </cell>
          <cell r="AJ548">
            <v>72310</v>
          </cell>
          <cell r="AK548">
            <v>-145042.23000000001</v>
          </cell>
          <cell r="AM548">
            <v>72000</v>
          </cell>
          <cell r="AN548">
            <v>-1045680.28</v>
          </cell>
        </row>
        <row r="549">
          <cell r="U549">
            <v>84312</v>
          </cell>
          <cell r="V549">
            <v>-124522.08</v>
          </cell>
          <cell r="X549">
            <v>84215</v>
          </cell>
          <cell r="Y549">
            <v>831851.26</v>
          </cell>
          <cell r="AA549">
            <v>83000</v>
          </cell>
          <cell r="AB549">
            <v>1041344.15</v>
          </cell>
          <cell r="AD549">
            <v>83010</v>
          </cell>
          <cell r="AE549">
            <v>928943.63</v>
          </cell>
          <cell r="AG549">
            <v>79910</v>
          </cell>
          <cell r="AH549">
            <v>-4698575.7300000004</v>
          </cell>
          <cell r="AJ549">
            <v>72300</v>
          </cell>
          <cell r="AK549">
            <v>-145042.23000000001</v>
          </cell>
          <cell r="AM549">
            <v>72310</v>
          </cell>
          <cell r="AN549">
            <v>-149145.38</v>
          </cell>
        </row>
        <row r="550">
          <cell r="U550">
            <v>84370</v>
          </cell>
          <cell r="V550">
            <v>0</v>
          </cell>
          <cell r="X550">
            <v>84216</v>
          </cell>
          <cell r="Y550">
            <v>-2855.92</v>
          </cell>
          <cell r="AA550">
            <v>83110</v>
          </cell>
          <cell r="AB550">
            <v>40551.54</v>
          </cell>
          <cell r="AD550">
            <v>83011</v>
          </cell>
          <cell r="AE550">
            <v>347807.08</v>
          </cell>
          <cell r="AG550">
            <v>79900</v>
          </cell>
          <cell r="AH550">
            <v>-4698575.7300000004</v>
          </cell>
          <cell r="AJ550">
            <v>77010</v>
          </cell>
          <cell r="AK550">
            <v>0.02</v>
          </cell>
          <cell r="AM550">
            <v>72300</v>
          </cell>
          <cell r="AN550">
            <v>-149145.38</v>
          </cell>
        </row>
        <row r="551">
          <cell r="U551">
            <v>84371</v>
          </cell>
          <cell r="V551">
            <v>0</v>
          </cell>
          <cell r="X551">
            <v>84200</v>
          </cell>
          <cell r="Y551">
            <v>656585.86</v>
          </cell>
          <cell r="AA551">
            <v>83100</v>
          </cell>
          <cell r="AB551">
            <v>40551.54</v>
          </cell>
          <cell r="AD551">
            <v>83000</v>
          </cell>
          <cell r="AE551">
            <v>1276750.71</v>
          </cell>
          <cell r="AG551">
            <v>83010</v>
          </cell>
          <cell r="AH551">
            <v>2278599.77</v>
          </cell>
          <cell r="AJ551">
            <v>77000</v>
          </cell>
          <cell r="AK551">
            <v>0.02</v>
          </cell>
          <cell r="AM551">
            <v>77010</v>
          </cell>
          <cell r="AN551">
            <v>0.02</v>
          </cell>
        </row>
        <row r="552">
          <cell r="U552">
            <v>84300</v>
          </cell>
          <cell r="V552">
            <v>1833.95</v>
          </cell>
          <cell r="X552">
            <v>84310</v>
          </cell>
          <cell r="Y552">
            <v>-794.37</v>
          </cell>
          <cell r="AA552">
            <v>83210</v>
          </cell>
          <cell r="AB552">
            <v>11802.68</v>
          </cell>
          <cell r="AD552">
            <v>83110</v>
          </cell>
          <cell r="AE552">
            <v>41016.61</v>
          </cell>
          <cell r="AG552">
            <v>83011</v>
          </cell>
          <cell r="AH552">
            <v>846368.77</v>
          </cell>
          <cell r="AJ552">
            <v>79910</v>
          </cell>
          <cell r="AK552">
            <v>-5190217.21</v>
          </cell>
          <cell r="AM552">
            <v>77000</v>
          </cell>
          <cell r="AN552">
            <v>0.02</v>
          </cell>
        </row>
        <row r="553">
          <cell r="U553">
            <v>84530</v>
          </cell>
          <cell r="V553">
            <v>30688.71</v>
          </cell>
          <cell r="X553">
            <v>84311</v>
          </cell>
          <cell r="Y553">
            <v>126360.16</v>
          </cell>
          <cell r="AA553">
            <v>83200</v>
          </cell>
          <cell r="AB553">
            <v>11802.68</v>
          </cell>
          <cell r="AD553">
            <v>83100</v>
          </cell>
          <cell r="AE553">
            <v>41016.61</v>
          </cell>
          <cell r="AG553">
            <v>83000</v>
          </cell>
          <cell r="AH553">
            <v>3124968.54</v>
          </cell>
          <cell r="AJ553">
            <v>79900</v>
          </cell>
          <cell r="AK553">
            <v>-5190217.21</v>
          </cell>
          <cell r="AM553">
            <v>79910</v>
          </cell>
          <cell r="AN553">
            <v>-5833584.3399999999</v>
          </cell>
        </row>
        <row r="554">
          <cell r="U554">
            <v>84570</v>
          </cell>
          <cell r="V554">
            <v>0</v>
          </cell>
          <cell r="X554">
            <v>84312</v>
          </cell>
          <cell r="Y554">
            <v>-124522.08</v>
          </cell>
          <cell r="AA554">
            <v>84010</v>
          </cell>
          <cell r="AB554">
            <v>-9412.93</v>
          </cell>
          <cell r="AD554">
            <v>83210</v>
          </cell>
          <cell r="AE554">
            <v>11802.68</v>
          </cell>
          <cell r="AG554">
            <v>83110</v>
          </cell>
          <cell r="AH554">
            <v>50014.85</v>
          </cell>
          <cell r="AJ554">
            <v>83010</v>
          </cell>
          <cell r="AK554">
            <v>2581775.84</v>
          </cell>
          <cell r="AM554">
            <v>79900</v>
          </cell>
          <cell r="AN554">
            <v>-5833584.3399999999</v>
          </cell>
        </row>
        <row r="555">
          <cell r="U555">
            <v>84500</v>
          </cell>
          <cell r="V555">
            <v>30688.71</v>
          </cell>
          <cell r="X555">
            <v>84370</v>
          </cell>
          <cell r="Y555">
            <v>0</v>
          </cell>
          <cell r="AA555">
            <v>84013</v>
          </cell>
          <cell r="AB555">
            <v>40179.58</v>
          </cell>
          <cell r="AD555">
            <v>83200</v>
          </cell>
          <cell r="AE555">
            <v>11802.68</v>
          </cell>
          <cell r="AG555">
            <v>83100</v>
          </cell>
          <cell r="AH555">
            <v>50014.85</v>
          </cell>
          <cell r="AJ555">
            <v>83011</v>
          </cell>
          <cell r="AK555">
            <v>958933.71</v>
          </cell>
          <cell r="AM555">
            <v>83010</v>
          </cell>
          <cell r="AN555">
            <v>2896628.19</v>
          </cell>
        </row>
        <row r="556">
          <cell r="U556">
            <v>84610</v>
          </cell>
          <cell r="V556">
            <v>-340937.53</v>
          </cell>
          <cell r="X556">
            <v>84371</v>
          </cell>
          <cell r="Y556">
            <v>0</v>
          </cell>
          <cell r="AA556">
            <v>84000</v>
          </cell>
          <cell r="AB556">
            <v>30766.65</v>
          </cell>
          <cell r="AD556">
            <v>84010</v>
          </cell>
          <cell r="AE556">
            <v>-9412.93</v>
          </cell>
          <cell r="AG556">
            <v>83210</v>
          </cell>
          <cell r="AH556">
            <v>148544.82</v>
          </cell>
          <cell r="AJ556">
            <v>83000</v>
          </cell>
          <cell r="AK556">
            <v>3540709.56</v>
          </cell>
          <cell r="AM556">
            <v>83011</v>
          </cell>
          <cell r="AN556">
            <v>1075805.47</v>
          </cell>
        </row>
        <row r="557">
          <cell r="U557">
            <v>84611</v>
          </cell>
          <cell r="V557">
            <v>-105408.18</v>
          </cell>
          <cell r="X557">
            <v>84300</v>
          </cell>
          <cell r="Y557">
            <v>1043.71</v>
          </cell>
          <cell r="AA557">
            <v>84210</v>
          </cell>
          <cell r="AB557">
            <v>-263.07</v>
          </cell>
          <cell r="AD557">
            <v>84013</v>
          </cell>
          <cell r="AE557">
            <v>40237.96</v>
          </cell>
          <cell r="AG557">
            <v>83200</v>
          </cell>
          <cell r="AH557">
            <v>148544.82</v>
          </cell>
          <cell r="AJ557">
            <v>83110</v>
          </cell>
          <cell r="AK557">
            <v>52460.02</v>
          </cell>
          <cell r="AM557">
            <v>83000</v>
          </cell>
          <cell r="AN557">
            <v>3972433.66</v>
          </cell>
        </row>
        <row r="558">
          <cell r="U558">
            <v>84600</v>
          </cell>
          <cell r="V558">
            <v>-446345.71</v>
          </cell>
          <cell r="X558">
            <v>84530</v>
          </cell>
          <cell r="Y558">
            <v>58882.58</v>
          </cell>
          <cell r="AA558">
            <v>84211</v>
          </cell>
          <cell r="AB558">
            <v>87.96</v>
          </cell>
          <cell r="AD558">
            <v>84000</v>
          </cell>
          <cell r="AE558">
            <v>30825.03</v>
          </cell>
          <cell r="AG558">
            <v>84010</v>
          </cell>
          <cell r="AH558">
            <v>-9412.93</v>
          </cell>
          <cell r="AJ558">
            <v>83100</v>
          </cell>
          <cell r="AK558">
            <v>52460.02</v>
          </cell>
          <cell r="AM558">
            <v>83110</v>
          </cell>
          <cell r="AN558">
            <v>54428.02</v>
          </cell>
        </row>
        <row r="559">
          <cell r="U559">
            <v>84812</v>
          </cell>
          <cell r="V559">
            <v>13542.08</v>
          </cell>
          <cell r="X559">
            <v>84570</v>
          </cell>
          <cell r="Y559">
            <v>0</v>
          </cell>
          <cell r="AA559">
            <v>84214</v>
          </cell>
          <cell r="AB559">
            <v>-306922.76</v>
          </cell>
          <cell r="AD559">
            <v>84210</v>
          </cell>
          <cell r="AE559">
            <v>-263.52999999999997</v>
          </cell>
          <cell r="AG559">
            <v>84013</v>
          </cell>
          <cell r="AH559">
            <v>108931.86</v>
          </cell>
          <cell r="AJ559">
            <v>83210</v>
          </cell>
          <cell r="AK559">
            <v>148544.82</v>
          </cell>
          <cell r="AM559">
            <v>83100</v>
          </cell>
          <cell r="AN559">
            <v>54428.02</v>
          </cell>
        </row>
        <row r="560">
          <cell r="U560">
            <v>84813</v>
          </cell>
          <cell r="V560">
            <v>-1458.48</v>
          </cell>
          <cell r="X560">
            <v>84500</v>
          </cell>
          <cell r="Y560">
            <v>58882.58</v>
          </cell>
          <cell r="AA560">
            <v>84215</v>
          </cell>
          <cell r="AB560">
            <v>967475.91</v>
          </cell>
          <cell r="AD560">
            <v>84211</v>
          </cell>
          <cell r="AE560">
            <v>634.92999999999995</v>
          </cell>
          <cell r="AG560">
            <v>84000</v>
          </cell>
          <cell r="AH560">
            <v>99518.93</v>
          </cell>
          <cell r="AJ560">
            <v>83200</v>
          </cell>
          <cell r="AK560">
            <v>148544.82</v>
          </cell>
          <cell r="AM560">
            <v>83210</v>
          </cell>
          <cell r="AN560">
            <v>148544.82</v>
          </cell>
        </row>
        <row r="561">
          <cell r="U561">
            <v>84815</v>
          </cell>
          <cell r="V561">
            <v>73041.75</v>
          </cell>
          <cell r="X561">
            <v>84610</v>
          </cell>
          <cell r="Y561">
            <v>-413002.25</v>
          </cell>
          <cell r="AA561">
            <v>84216</v>
          </cell>
          <cell r="AB561">
            <v>-72068.740000000005</v>
          </cell>
          <cell r="AD561">
            <v>84214</v>
          </cell>
          <cell r="AE561">
            <v>-386829.05</v>
          </cell>
          <cell r="AG561">
            <v>84210</v>
          </cell>
          <cell r="AH561">
            <v>-300.31</v>
          </cell>
          <cell r="AJ561">
            <v>84010</v>
          </cell>
          <cell r="AK561">
            <v>-9247.32</v>
          </cell>
          <cell r="AM561">
            <v>83200</v>
          </cell>
          <cell r="AN561">
            <v>148544.82</v>
          </cell>
        </row>
        <row r="562">
          <cell r="U562">
            <v>84819</v>
          </cell>
          <cell r="V562">
            <v>1763.29</v>
          </cell>
          <cell r="X562">
            <v>84611</v>
          </cell>
          <cell r="Y562">
            <v>-166695.01999999999</v>
          </cell>
          <cell r="AA562">
            <v>84200</v>
          </cell>
          <cell r="AB562">
            <v>588309.30000000005</v>
          </cell>
          <cell r="AD562">
            <v>84215</v>
          </cell>
          <cell r="AE562">
            <v>967475.91</v>
          </cell>
          <cell r="AG562">
            <v>84211</v>
          </cell>
          <cell r="AH562">
            <v>809.39</v>
          </cell>
          <cell r="AJ562">
            <v>84013</v>
          </cell>
          <cell r="AK562">
            <v>221979.25</v>
          </cell>
          <cell r="AM562">
            <v>84010</v>
          </cell>
          <cell r="AN562">
            <v>-8752.6299999999992</v>
          </cell>
        </row>
        <row r="563">
          <cell r="U563">
            <v>84820</v>
          </cell>
          <cell r="V563">
            <v>8121.86</v>
          </cell>
          <cell r="X563">
            <v>84600</v>
          </cell>
          <cell r="Y563">
            <v>-579697.27</v>
          </cell>
          <cell r="AA563">
            <v>84310</v>
          </cell>
          <cell r="AB563">
            <v>-1094.3699999999999</v>
          </cell>
          <cell r="AD563">
            <v>84216</v>
          </cell>
          <cell r="AE563">
            <v>-72068.740000000005</v>
          </cell>
          <cell r="AG563">
            <v>84214</v>
          </cell>
          <cell r="AH563">
            <v>-386829.05</v>
          </cell>
          <cell r="AJ563">
            <v>84000</v>
          </cell>
          <cell r="AK563">
            <v>212731.93</v>
          </cell>
          <cell r="AM563">
            <v>84013</v>
          </cell>
          <cell r="AN563">
            <v>222034.98</v>
          </cell>
        </row>
        <row r="564">
          <cell r="U564">
            <v>84826</v>
          </cell>
          <cell r="V564">
            <v>-427302.61</v>
          </cell>
          <cell r="X564">
            <v>84812</v>
          </cell>
          <cell r="Y564">
            <v>13541.69</v>
          </cell>
          <cell r="AA564">
            <v>84311</v>
          </cell>
          <cell r="AB564">
            <v>218692.84</v>
          </cell>
          <cell r="AD564">
            <v>84200</v>
          </cell>
          <cell r="AE564">
            <v>508949.52</v>
          </cell>
          <cell r="AG564">
            <v>84215</v>
          </cell>
          <cell r="AH564">
            <v>1028500.51</v>
          </cell>
          <cell r="AJ564">
            <v>84210</v>
          </cell>
          <cell r="AK564">
            <v>-300.31</v>
          </cell>
          <cell r="AM564">
            <v>84000</v>
          </cell>
          <cell r="AN564">
            <v>213282.35</v>
          </cell>
        </row>
        <row r="565">
          <cell r="U565">
            <v>84828</v>
          </cell>
          <cell r="V565">
            <v>-2239.38</v>
          </cell>
          <cell r="X565">
            <v>84813</v>
          </cell>
          <cell r="Y565">
            <v>-1458.48</v>
          </cell>
          <cell r="AA565">
            <v>84312</v>
          </cell>
          <cell r="AB565">
            <v>-210587.07</v>
          </cell>
          <cell r="AD565">
            <v>84310</v>
          </cell>
          <cell r="AE565">
            <v>-36578.75</v>
          </cell>
          <cell r="AG565">
            <v>84216</v>
          </cell>
          <cell r="AH565">
            <v>-72068.740000000005</v>
          </cell>
          <cell r="AJ565">
            <v>84211</v>
          </cell>
          <cell r="AK565">
            <v>809.64</v>
          </cell>
          <cell r="AM565">
            <v>84210</v>
          </cell>
          <cell r="AN565">
            <v>-300.31</v>
          </cell>
        </row>
        <row r="566">
          <cell r="U566">
            <v>84874</v>
          </cell>
          <cell r="V566">
            <v>0</v>
          </cell>
          <cell r="X566">
            <v>84815</v>
          </cell>
          <cell r="Y566">
            <v>73041.75</v>
          </cell>
          <cell r="AA566">
            <v>84370</v>
          </cell>
          <cell r="AB566">
            <v>0</v>
          </cell>
          <cell r="AD566">
            <v>84311</v>
          </cell>
          <cell r="AE566">
            <v>286297.65999999997</v>
          </cell>
          <cell r="AG566">
            <v>84217</v>
          </cell>
          <cell r="AH566">
            <v>69206.740000000005</v>
          </cell>
          <cell r="AJ566">
            <v>84214</v>
          </cell>
          <cell r="AK566">
            <v>-400753.49</v>
          </cell>
          <cell r="AM566">
            <v>84211</v>
          </cell>
          <cell r="AN566">
            <v>809.64</v>
          </cell>
        </row>
        <row r="567">
          <cell r="U567">
            <v>84880</v>
          </cell>
          <cell r="V567">
            <v>0</v>
          </cell>
          <cell r="X567">
            <v>84819</v>
          </cell>
          <cell r="Y567">
            <v>2807.78</v>
          </cell>
          <cell r="AA567">
            <v>84371</v>
          </cell>
          <cell r="AB567">
            <v>0</v>
          </cell>
          <cell r="AD567">
            <v>84312</v>
          </cell>
          <cell r="AE567">
            <v>-277327.88</v>
          </cell>
          <cell r="AG567">
            <v>84200</v>
          </cell>
          <cell r="AH567">
            <v>639318.54</v>
          </cell>
          <cell r="AJ567">
            <v>84215</v>
          </cell>
          <cell r="AK567">
            <v>1251162.98</v>
          </cell>
          <cell r="AM567">
            <v>84214</v>
          </cell>
          <cell r="AN567">
            <v>-400753.49</v>
          </cell>
        </row>
        <row r="568">
          <cell r="U568">
            <v>84800</v>
          </cell>
          <cell r="V568">
            <v>-334531.49</v>
          </cell>
          <cell r="X568">
            <v>84820</v>
          </cell>
          <cell r="Y568">
            <v>12932.87</v>
          </cell>
          <cell r="AA568">
            <v>84300</v>
          </cell>
          <cell r="AB568">
            <v>7011.4</v>
          </cell>
          <cell r="AD568">
            <v>84370</v>
          </cell>
          <cell r="AE568">
            <v>0</v>
          </cell>
          <cell r="AG568">
            <v>84310</v>
          </cell>
          <cell r="AH568">
            <v>-43047.44</v>
          </cell>
          <cell r="AJ568">
            <v>84216</v>
          </cell>
          <cell r="AK568">
            <v>-72068.740000000005</v>
          </cell>
          <cell r="AM568">
            <v>84215</v>
          </cell>
          <cell r="AN568">
            <v>1252584.6599999999</v>
          </cell>
        </row>
        <row r="569">
          <cell r="U569">
            <v>89910</v>
          </cell>
          <cell r="V569">
            <v>-2258478.81</v>
          </cell>
          <cell r="X569">
            <v>84826</v>
          </cell>
          <cell r="Y569">
            <v>-427302.61</v>
          </cell>
          <cell r="AA569">
            <v>84530</v>
          </cell>
          <cell r="AB569">
            <v>68605.679999999993</v>
          </cell>
          <cell r="AD569">
            <v>84371</v>
          </cell>
          <cell r="AE569">
            <v>0</v>
          </cell>
          <cell r="AG569">
            <v>84311</v>
          </cell>
          <cell r="AH569">
            <v>345604.72</v>
          </cell>
          <cell r="AJ569">
            <v>84217</v>
          </cell>
          <cell r="AK569">
            <v>69206.740000000005</v>
          </cell>
          <cell r="AM569">
            <v>84216</v>
          </cell>
          <cell r="AN569">
            <v>-72114.679999999993</v>
          </cell>
        </row>
        <row r="570">
          <cell r="U570">
            <v>89900</v>
          </cell>
          <cell r="V570">
            <v>-2258478.81</v>
          </cell>
          <cell r="X570">
            <v>84828</v>
          </cell>
          <cell r="Y570">
            <v>-4255.3599999999997</v>
          </cell>
          <cell r="AA570">
            <v>84570</v>
          </cell>
          <cell r="AB570">
            <v>0</v>
          </cell>
          <cell r="AD570">
            <v>84300</v>
          </cell>
          <cell r="AE570">
            <v>-27608.97</v>
          </cell>
          <cell r="AG570">
            <v>84312</v>
          </cell>
          <cell r="AH570">
            <v>-309557.84999999998</v>
          </cell>
          <cell r="AJ570">
            <v>84200</v>
          </cell>
          <cell r="AK570">
            <v>848056.82</v>
          </cell>
          <cell r="AM570">
            <v>84217</v>
          </cell>
          <cell r="AN570">
            <v>69543.199999999997</v>
          </cell>
        </row>
        <row r="571">
          <cell r="X571">
            <v>84874</v>
          </cell>
          <cell r="Y571">
            <v>0</v>
          </cell>
          <cell r="AA571">
            <v>84500</v>
          </cell>
          <cell r="AB571">
            <v>68605.679999999993</v>
          </cell>
          <cell r="AD571">
            <v>84530</v>
          </cell>
          <cell r="AE571">
            <v>76790.78</v>
          </cell>
          <cell r="AG571">
            <v>84370</v>
          </cell>
          <cell r="AH571">
            <v>0</v>
          </cell>
          <cell r="AJ571">
            <v>84310</v>
          </cell>
          <cell r="AK571">
            <v>-76411.44</v>
          </cell>
          <cell r="AM571">
            <v>84200</v>
          </cell>
          <cell r="AN571">
            <v>849769.02</v>
          </cell>
        </row>
        <row r="572">
          <cell r="X572">
            <v>84880</v>
          </cell>
          <cell r="Y572">
            <v>0</v>
          </cell>
          <cell r="AA572">
            <v>84610</v>
          </cell>
          <cell r="AB572">
            <v>-483196.28</v>
          </cell>
          <cell r="AD572">
            <v>84570</v>
          </cell>
          <cell r="AE572">
            <v>0</v>
          </cell>
          <cell r="AG572">
            <v>84371</v>
          </cell>
          <cell r="AH572">
            <v>0</v>
          </cell>
          <cell r="AJ572">
            <v>84311</v>
          </cell>
          <cell r="AK572">
            <v>582700.52</v>
          </cell>
          <cell r="AM572">
            <v>84310</v>
          </cell>
          <cell r="AN572">
            <v>-112054.44</v>
          </cell>
        </row>
        <row r="573">
          <cell r="X573">
            <v>84800</v>
          </cell>
          <cell r="Y573">
            <v>-330692.36</v>
          </cell>
          <cell r="AA573">
            <v>84611</v>
          </cell>
          <cell r="AB573">
            <v>-190812.57</v>
          </cell>
          <cell r="AD573">
            <v>84500</v>
          </cell>
          <cell r="AE573">
            <v>76790.78</v>
          </cell>
          <cell r="AG573">
            <v>84300</v>
          </cell>
          <cell r="AH573">
            <v>-7000.57</v>
          </cell>
          <cell r="AJ573">
            <v>84312</v>
          </cell>
          <cell r="AK573">
            <v>-523581.77</v>
          </cell>
          <cell r="AM573">
            <v>84311</v>
          </cell>
          <cell r="AN573">
            <v>872522.68</v>
          </cell>
        </row>
        <row r="574">
          <cell r="X574">
            <v>89210</v>
          </cell>
          <cell r="Y574">
            <v>-10.9</v>
          </cell>
          <cell r="AA574">
            <v>84600</v>
          </cell>
          <cell r="AB574">
            <v>-674008.85</v>
          </cell>
          <cell r="AD574">
            <v>84610</v>
          </cell>
          <cell r="AE574">
            <v>-557280.06999999995</v>
          </cell>
          <cell r="AG574">
            <v>84530</v>
          </cell>
          <cell r="AH574">
            <v>94537</v>
          </cell>
          <cell r="AJ574">
            <v>84370</v>
          </cell>
          <cell r="AK574">
            <v>0</v>
          </cell>
          <cell r="AM574">
            <v>84312</v>
          </cell>
          <cell r="AN574">
            <v>-774617.13</v>
          </cell>
        </row>
        <row r="575">
          <cell r="X575">
            <v>89200</v>
          </cell>
          <cell r="Y575">
            <v>-10.9</v>
          </cell>
          <cell r="AA575">
            <v>84812</v>
          </cell>
          <cell r="AB575">
            <v>13607.53</v>
          </cell>
          <cell r="AD575">
            <v>84611</v>
          </cell>
          <cell r="AE575">
            <v>-218481.02</v>
          </cell>
          <cell r="AG575">
            <v>84570</v>
          </cell>
          <cell r="AH575">
            <v>0</v>
          </cell>
          <cell r="AJ575">
            <v>84371</v>
          </cell>
          <cell r="AK575">
            <v>0</v>
          </cell>
          <cell r="AM575">
            <v>84370</v>
          </cell>
          <cell r="AN575">
            <v>0</v>
          </cell>
        </row>
        <row r="576">
          <cell r="X576">
            <v>89910</v>
          </cell>
          <cell r="Y576">
            <v>-1727540.85</v>
          </cell>
          <cell r="AA576">
            <v>84813</v>
          </cell>
          <cell r="AB576">
            <v>-1458.48</v>
          </cell>
          <cell r="AD576">
            <v>84600</v>
          </cell>
          <cell r="AE576">
            <v>-775761.09</v>
          </cell>
          <cell r="AG576">
            <v>84500</v>
          </cell>
          <cell r="AH576">
            <v>94537</v>
          </cell>
          <cell r="AJ576">
            <v>84300</v>
          </cell>
          <cell r="AK576">
            <v>-17292.689999999999</v>
          </cell>
          <cell r="AM576">
            <v>84371</v>
          </cell>
          <cell r="AN576">
            <v>0</v>
          </cell>
        </row>
        <row r="577">
          <cell r="X577">
            <v>89900</v>
          </cell>
          <cell r="Y577">
            <v>-1727540.85</v>
          </cell>
          <cell r="AA577">
            <v>84815</v>
          </cell>
          <cell r="AB577">
            <v>73041.75</v>
          </cell>
          <cell r="AD577">
            <v>84812</v>
          </cell>
          <cell r="AE577">
            <v>14766.27</v>
          </cell>
          <cell r="AG577">
            <v>84610</v>
          </cell>
          <cell r="AH577">
            <v>-648025.42000000004</v>
          </cell>
          <cell r="AJ577">
            <v>84530</v>
          </cell>
          <cell r="AK577">
            <v>101378.89</v>
          </cell>
          <cell r="AM577">
            <v>84300</v>
          </cell>
          <cell r="AN577">
            <v>-14148.89</v>
          </cell>
        </row>
        <row r="578">
          <cell r="AA578">
            <v>84819</v>
          </cell>
          <cell r="AB578">
            <v>3230.77</v>
          </cell>
          <cell r="AD578">
            <v>84813</v>
          </cell>
          <cell r="AE578">
            <v>-6545.92</v>
          </cell>
          <cell r="AG578">
            <v>84611</v>
          </cell>
          <cell r="AH578">
            <v>-232937.75</v>
          </cell>
          <cell r="AJ578">
            <v>84570</v>
          </cell>
          <cell r="AK578">
            <v>0</v>
          </cell>
          <cell r="AM578">
            <v>84530</v>
          </cell>
          <cell r="AN578">
            <v>136187.34</v>
          </cell>
        </row>
        <row r="579">
          <cell r="AA579">
            <v>84820</v>
          </cell>
          <cell r="AB579">
            <v>14881.19</v>
          </cell>
          <cell r="AD579">
            <v>84815</v>
          </cell>
          <cell r="AE579">
            <v>73041.75</v>
          </cell>
          <cell r="AG579">
            <v>84600</v>
          </cell>
          <cell r="AH579">
            <v>-880963.17</v>
          </cell>
          <cell r="AJ579">
            <v>84500</v>
          </cell>
          <cell r="AK579">
            <v>101378.89</v>
          </cell>
          <cell r="AM579">
            <v>84570</v>
          </cell>
          <cell r="AN579">
            <v>0</v>
          </cell>
        </row>
        <row r="580">
          <cell r="AA580">
            <v>84826</v>
          </cell>
          <cell r="AB580">
            <v>-427302.61</v>
          </cell>
          <cell r="AD580">
            <v>84819</v>
          </cell>
          <cell r="AE580">
            <v>3811.39</v>
          </cell>
          <cell r="AG580">
            <v>84812</v>
          </cell>
          <cell r="AH580">
            <v>15125.17</v>
          </cell>
          <cell r="AJ580">
            <v>84610</v>
          </cell>
          <cell r="AK580">
            <v>-771391.18</v>
          </cell>
          <cell r="AM580">
            <v>84500</v>
          </cell>
          <cell r="AN580">
            <v>136187.34</v>
          </cell>
        </row>
        <row r="581">
          <cell r="AA581">
            <v>84828</v>
          </cell>
          <cell r="AB581">
            <v>-5773.66</v>
          </cell>
          <cell r="AD581">
            <v>84820</v>
          </cell>
          <cell r="AE581">
            <v>17555.55</v>
          </cell>
          <cell r="AG581">
            <v>84813</v>
          </cell>
          <cell r="AH581">
            <v>-6618.92</v>
          </cell>
          <cell r="AJ581">
            <v>84611</v>
          </cell>
          <cell r="AK581">
            <v>-242486.33</v>
          </cell>
          <cell r="AM581">
            <v>84610</v>
          </cell>
          <cell r="AN581">
            <v>-890127.35</v>
          </cell>
        </row>
        <row r="582">
          <cell r="AA582">
            <v>84874</v>
          </cell>
          <cell r="AB582">
            <v>0</v>
          </cell>
          <cell r="AD582">
            <v>84826</v>
          </cell>
          <cell r="AE582">
            <v>-427302.61</v>
          </cell>
          <cell r="AG582">
            <v>84815</v>
          </cell>
          <cell r="AH582">
            <v>310440.19</v>
          </cell>
          <cell r="AJ582">
            <v>84600</v>
          </cell>
          <cell r="AK582">
            <v>-1013877.51</v>
          </cell>
          <cell r="AM582">
            <v>84611</v>
          </cell>
          <cell r="AN582">
            <v>-253820.13</v>
          </cell>
        </row>
        <row r="583">
          <cell r="AA583">
            <v>84880</v>
          </cell>
          <cell r="AB583">
            <v>0</v>
          </cell>
          <cell r="AD583">
            <v>84828</v>
          </cell>
          <cell r="AE583">
            <v>-8206.7199999999993</v>
          </cell>
          <cell r="AG583">
            <v>84819</v>
          </cell>
          <cell r="AH583">
            <v>4020.75</v>
          </cell>
          <cell r="AJ583">
            <v>84811</v>
          </cell>
          <cell r="AK583">
            <v>0</v>
          </cell>
          <cell r="AM583">
            <v>84600</v>
          </cell>
          <cell r="AN583">
            <v>-1143947.48</v>
          </cell>
        </row>
        <row r="584">
          <cell r="AA584">
            <v>84800</v>
          </cell>
          <cell r="AB584">
            <v>-329773.51</v>
          </cell>
          <cell r="AD584">
            <v>84874</v>
          </cell>
          <cell r="AE584">
            <v>0</v>
          </cell>
          <cell r="AG584">
            <v>84820</v>
          </cell>
          <cell r="AH584">
            <v>18519.87</v>
          </cell>
          <cell r="AJ584">
            <v>84812</v>
          </cell>
          <cell r="AK584">
            <v>15659.31</v>
          </cell>
          <cell r="AM584">
            <v>84811</v>
          </cell>
          <cell r="AN584">
            <v>0</v>
          </cell>
        </row>
        <row r="585">
          <cell r="AA585">
            <v>89210</v>
          </cell>
          <cell r="AB585">
            <v>0</v>
          </cell>
          <cell r="AD585">
            <v>84880</v>
          </cell>
          <cell r="AE585">
            <v>0</v>
          </cell>
          <cell r="AG585">
            <v>84826</v>
          </cell>
          <cell r="AH585">
            <v>-427302.61</v>
          </cell>
          <cell r="AJ585">
            <v>84813</v>
          </cell>
          <cell r="AK585">
            <v>-6757.12</v>
          </cell>
          <cell r="AM585">
            <v>84812</v>
          </cell>
          <cell r="AN585">
            <v>16453.439999999999</v>
          </cell>
        </row>
        <row r="586">
          <cell r="AA586">
            <v>89200</v>
          </cell>
          <cell r="AB586">
            <v>0</v>
          </cell>
          <cell r="AD586">
            <v>84800</v>
          </cell>
          <cell r="AE586">
            <v>-332880.28999999998</v>
          </cell>
          <cell r="AG586">
            <v>84828</v>
          </cell>
          <cell r="AH586">
            <v>-6365.39</v>
          </cell>
          <cell r="AJ586">
            <v>84815</v>
          </cell>
          <cell r="AK586">
            <v>691365.04</v>
          </cell>
          <cell r="AM586">
            <v>84813</v>
          </cell>
          <cell r="AN586">
            <v>-6895.32</v>
          </cell>
        </row>
        <row r="587">
          <cell r="AA587">
            <v>89910</v>
          </cell>
          <cell r="AB587">
            <v>-784609.04</v>
          </cell>
          <cell r="AD587">
            <v>89210</v>
          </cell>
          <cell r="AE587">
            <v>0</v>
          </cell>
          <cell r="AG587">
            <v>84874</v>
          </cell>
          <cell r="AH587">
            <v>0</v>
          </cell>
          <cell r="AJ587">
            <v>84819</v>
          </cell>
          <cell r="AK587">
            <v>4075.55</v>
          </cell>
          <cell r="AM587">
            <v>84815</v>
          </cell>
          <cell r="AN587">
            <v>691365.04</v>
          </cell>
        </row>
        <row r="588">
          <cell r="AA588">
            <v>89900</v>
          </cell>
          <cell r="AB588">
            <v>-784609.04</v>
          </cell>
          <cell r="AD588">
            <v>89200</v>
          </cell>
          <cell r="AE588">
            <v>0</v>
          </cell>
          <cell r="AG588">
            <v>84880</v>
          </cell>
          <cell r="AH588">
            <v>0</v>
          </cell>
          <cell r="AJ588">
            <v>84820</v>
          </cell>
          <cell r="AK588">
            <v>18772.29</v>
          </cell>
          <cell r="AM588">
            <v>84819</v>
          </cell>
          <cell r="AN588">
            <v>4264.84</v>
          </cell>
        </row>
        <row r="589">
          <cell r="AD589">
            <v>89910</v>
          </cell>
          <cell r="AE589">
            <v>-809884.98</v>
          </cell>
          <cell r="AG589">
            <v>84800</v>
          </cell>
          <cell r="AH589">
            <v>-92180.94</v>
          </cell>
          <cell r="AJ589">
            <v>84826</v>
          </cell>
          <cell r="AK589">
            <v>-427302.61</v>
          </cell>
          <cell r="AM589">
            <v>84820</v>
          </cell>
          <cell r="AN589">
            <v>19644.16</v>
          </cell>
        </row>
        <row r="590">
          <cell r="AD590">
            <v>89900</v>
          </cell>
          <cell r="AE590">
            <v>-809884.98</v>
          </cell>
          <cell r="AG590">
            <v>89210</v>
          </cell>
          <cell r="AH590">
            <v>0</v>
          </cell>
          <cell r="AJ590">
            <v>84828</v>
          </cell>
          <cell r="AK590">
            <v>-16305.29</v>
          </cell>
          <cell r="AM590">
            <v>84826</v>
          </cell>
          <cell r="AN590">
            <v>-427302.61</v>
          </cell>
        </row>
        <row r="591">
          <cell r="AG591">
            <v>89200</v>
          </cell>
          <cell r="AH591">
            <v>0</v>
          </cell>
          <cell r="AJ591">
            <v>84874</v>
          </cell>
          <cell r="AK591">
            <v>0</v>
          </cell>
          <cell r="AM591">
            <v>84828</v>
          </cell>
          <cell r="AN591">
            <v>-23654.75</v>
          </cell>
        </row>
        <row r="592">
          <cell r="AG592">
            <v>89910</v>
          </cell>
          <cell r="AH592">
            <v>-3176758</v>
          </cell>
          <cell r="AJ592">
            <v>84880</v>
          </cell>
          <cell r="AK592">
            <v>0</v>
          </cell>
          <cell r="AM592">
            <v>84874</v>
          </cell>
          <cell r="AN592">
            <v>0</v>
          </cell>
        </row>
        <row r="593">
          <cell r="AG593">
            <v>89900</v>
          </cell>
          <cell r="AH593">
            <v>-3176758</v>
          </cell>
          <cell r="AJ593">
            <v>84800</v>
          </cell>
          <cell r="AK593">
            <v>279507.17</v>
          </cell>
          <cell r="AM593">
            <v>84880</v>
          </cell>
          <cell r="AN593">
            <v>0</v>
          </cell>
        </row>
        <row r="594">
          <cell r="AJ594">
            <v>89210</v>
          </cell>
          <cell r="AK594">
            <v>0</v>
          </cell>
          <cell r="AM594">
            <v>84800</v>
          </cell>
          <cell r="AN594">
            <v>273874.8</v>
          </cell>
        </row>
        <row r="595">
          <cell r="AJ595">
            <v>89200</v>
          </cell>
          <cell r="AK595">
            <v>0</v>
          </cell>
          <cell r="AM595">
            <v>89210</v>
          </cell>
          <cell r="AN595">
            <v>0</v>
          </cell>
        </row>
        <row r="596">
          <cell r="AJ596">
            <v>89910</v>
          </cell>
          <cell r="AK596">
            <v>-4152219.01</v>
          </cell>
          <cell r="AM596">
            <v>89200</v>
          </cell>
          <cell r="AN596">
            <v>0</v>
          </cell>
        </row>
        <row r="597">
          <cell r="AJ597">
            <v>89900</v>
          </cell>
          <cell r="AK597">
            <v>-4152219.01</v>
          </cell>
          <cell r="AM597">
            <v>89910</v>
          </cell>
          <cell r="AN597">
            <v>-4490423.6399999997</v>
          </cell>
        </row>
        <row r="598">
          <cell r="AM598">
            <v>89900</v>
          </cell>
          <cell r="AN598">
            <v>-4490423.6399999997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zão"/>
      <sheetName val="Fichas 04 - 05 - 06"/>
      <sheetName val="Conferência das fichas 4, 5 e 6"/>
      <sheetName val="Ficha 11"/>
      <sheetName val="Ficha 16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DRE (3)"/>
      <sheetName val="Fluxo de Caixa"/>
      <sheetName val="DMPL "/>
      <sheetName val="DVA"/>
      <sheetName val="input"/>
      <sheetName val="Raz"/>
      <sheetName val="Papel de trabalho"/>
      <sheetName val="AP"/>
      <sheetName val="L&amp;P"/>
      <sheetName val="Comparativo L&amp;P"/>
      <sheetName val="Balanço patrimonial"/>
      <sheetName val="DRE (2)"/>
      <sheetName val="DMPL versão A"/>
      <sheetName val="IRPJ"/>
      <sheetName val="cssl"/>
      <sheetName val="IRCSACU"/>
      <sheetName val="JCP"/>
      <sheetName val="papel DFC"/>
      <sheetName val="papel DFC (2)"/>
      <sheetName val="DFC Indire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ção"/>
      <sheetName val="Baixas"/>
      <sheetName val="Inclusões"/>
      <sheetName val="Transferências"/>
      <sheetName val="S_ALR_87012043"/>
      <sheetName val="S_ALR_87011994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LANILHA DE LANÇAMENTO"/>
      <sheetName val="BANCO DE DADOS"/>
      <sheetName val="PLANO DE CONTAS"/>
    </sheetNames>
    <sheetDataSet>
      <sheetData sheetId="0"/>
      <sheetData sheetId="1"/>
      <sheetData sheetId="2">
        <row r="1">
          <cell r="A1" t="str">
            <v>ABN ANRO BANK</v>
          </cell>
          <cell r="B1">
            <v>10002131</v>
          </cell>
          <cell r="C1" t="str">
            <v>TRANSF. CONTAS ABN ANRO BANK</v>
          </cell>
          <cell r="D1">
            <v>28</v>
          </cell>
          <cell r="E1" t="str">
            <v>2.714.532-3</v>
          </cell>
          <cell r="F1">
            <v>744</v>
          </cell>
          <cell r="O1" t="str">
            <v>PEDRO GOUMELLA</v>
          </cell>
          <cell r="P1">
            <v>4340</v>
          </cell>
        </row>
        <row r="2">
          <cell r="A2" t="str">
            <v>BANCO BARISUL</v>
          </cell>
          <cell r="B2">
            <v>10002300</v>
          </cell>
          <cell r="C2" t="str">
            <v>TRANSF. CT BANCO BANRISUL</v>
          </cell>
          <cell r="D2">
            <v>25</v>
          </cell>
        </row>
        <row r="3">
          <cell r="A3" t="str">
            <v>BANCO BRADESCO</v>
          </cell>
          <cell r="B3">
            <v>10002040</v>
          </cell>
          <cell r="C3" t="str">
            <v>TRANSF. CONTAS B. BRADESCO</v>
          </cell>
          <cell r="D3">
            <v>26</v>
          </cell>
          <cell r="E3" t="str">
            <v>30.237-6</v>
          </cell>
          <cell r="F3" t="str">
            <v>2.372-8</v>
          </cell>
        </row>
        <row r="4">
          <cell r="A4" t="str">
            <v>BANCO BRADESCO CAMPANARIO</v>
          </cell>
          <cell r="B4">
            <v>10002045</v>
          </cell>
          <cell r="C4" t="str">
            <v>TRANSF. CONTA B. BRADES. CAMP.</v>
          </cell>
          <cell r="D4">
            <v>30</v>
          </cell>
          <cell r="E4" t="str">
            <v>30.706-8</v>
          </cell>
          <cell r="F4" t="str">
            <v>2.372-8</v>
          </cell>
        </row>
        <row r="5">
          <cell r="A5" t="str">
            <v>BANCO BRADESCO II</v>
          </cell>
          <cell r="B5">
            <v>10002041</v>
          </cell>
          <cell r="C5" t="str">
            <v>TRANSF. CONTAS B. BRADESCO II</v>
          </cell>
          <cell r="D5">
            <v>29</v>
          </cell>
          <cell r="E5" t="str">
            <v>113.061-7</v>
          </cell>
          <cell r="F5" t="str">
            <v>2.372-8</v>
          </cell>
        </row>
        <row r="6">
          <cell r="A6" t="str">
            <v>BANCO BRADESCO SESI</v>
          </cell>
          <cell r="B6">
            <v>10002043</v>
          </cell>
          <cell r="C6" t="str">
            <v>TRANSF. CONTAS B. BRAD. SESI</v>
          </cell>
          <cell r="D6">
            <v>28</v>
          </cell>
          <cell r="E6" t="str">
            <v>116.452-0</v>
          </cell>
          <cell r="F6" t="str">
            <v>2.372-8</v>
          </cell>
        </row>
        <row r="7">
          <cell r="A7" t="str">
            <v>BANCO BRADESCO. SENAI</v>
          </cell>
          <cell r="B7">
            <v>10002042</v>
          </cell>
          <cell r="C7" t="str">
            <v>TRANSF. CONTAS B. BRAD. SENAI</v>
          </cell>
          <cell r="D7">
            <v>29</v>
          </cell>
          <cell r="E7" t="str">
            <v>110.619-8</v>
          </cell>
          <cell r="F7" t="str">
            <v>2.372-8</v>
          </cell>
        </row>
        <row r="8">
          <cell r="A8" t="str">
            <v>BANCO DAYCOVAL</v>
          </cell>
          <cell r="B8">
            <v>10002250</v>
          </cell>
          <cell r="C8" t="str">
            <v>TRANSF. CONTAS BANCO DAYCOVAL</v>
          </cell>
          <cell r="D8">
            <v>29</v>
          </cell>
          <cell r="E8" t="str">
            <v>611.4</v>
          </cell>
          <cell r="F8">
            <v>6</v>
          </cell>
        </row>
        <row r="9">
          <cell r="A9" t="str">
            <v>BANCO DO BRASIL</v>
          </cell>
          <cell r="B9">
            <v>10002050</v>
          </cell>
          <cell r="C9" t="str">
            <v>TRANSF. CONTA BANCO DO BRASIL</v>
          </cell>
          <cell r="D9">
            <v>29</v>
          </cell>
          <cell r="E9" t="str">
            <v>3.348-0</v>
          </cell>
          <cell r="F9" t="str">
            <v>3.132-1</v>
          </cell>
          <cell r="G9" t="str">
            <v>6845-8339</v>
          </cell>
          <cell r="H9" t="str">
            <v>6845-8318</v>
          </cell>
          <cell r="I9" t="str">
            <v>Denise</v>
          </cell>
          <cell r="J9" t="str">
            <v>Fabiano</v>
          </cell>
          <cell r="K9" t="str">
            <v>Nei</v>
          </cell>
          <cell r="L9" t="str">
            <v>Fabiana</v>
          </cell>
          <cell r="M9" t="str">
            <v>Patricia</v>
          </cell>
        </row>
        <row r="10">
          <cell r="A10" t="str">
            <v>BANCO DO BRASIL - WCA</v>
          </cell>
          <cell r="B10">
            <v>10002055</v>
          </cell>
          <cell r="C10" t="str">
            <v>TRANSF. CONTA B. DO BRASIL WCA</v>
          </cell>
          <cell r="D10">
            <v>30</v>
          </cell>
          <cell r="E10" t="str">
            <v>3.300-6</v>
          </cell>
          <cell r="F10" t="str">
            <v>3.132-1</v>
          </cell>
        </row>
        <row r="11">
          <cell r="A11" t="str">
            <v>BANCO INDUSTRIAL</v>
          </cell>
          <cell r="B11">
            <v>10002060</v>
          </cell>
          <cell r="C11" t="str">
            <v>TRANSF. CONTAS B. INDUSTRIAL</v>
          </cell>
          <cell r="D11">
            <v>28</v>
          </cell>
          <cell r="E11" t="str">
            <v>3.377-4</v>
          </cell>
          <cell r="F11" t="str">
            <v>0.001-9</v>
          </cell>
        </row>
        <row r="12">
          <cell r="A12" t="str">
            <v>BANCO INDUSVAL</v>
          </cell>
          <cell r="B12">
            <v>10002070</v>
          </cell>
          <cell r="C12" t="str">
            <v>TRANSF. CONTAS BANCO INDUSVAL</v>
          </cell>
          <cell r="D12">
            <v>29</v>
          </cell>
          <cell r="E12" t="str">
            <v>145.565.000-0</v>
          </cell>
          <cell r="F12">
            <v>1</v>
          </cell>
        </row>
        <row r="13">
          <cell r="A13" t="str">
            <v>BANCO ITAU</v>
          </cell>
          <cell r="B13">
            <v>10002080</v>
          </cell>
          <cell r="C13" t="str">
            <v>TRANSF. CONTA BANCO ITAU</v>
          </cell>
          <cell r="D13">
            <v>24</v>
          </cell>
          <cell r="E13" t="str">
            <v>774-2</v>
          </cell>
          <cell r="F13">
            <v>910</v>
          </cell>
        </row>
        <row r="14">
          <cell r="A14" t="str">
            <v>BANCO NOSSA CAIXA</v>
          </cell>
          <cell r="B14">
            <v>10002100</v>
          </cell>
          <cell r="C14" t="str">
            <v>TRANSF. CONTA B. NOSSA CAIXA</v>
          </cell>
          <cell r="D14">
            <v>28</v>
          </cell>
          <cell r="E14" t="str">
            <v>04.002.091-1</v>
          </cell>
          <cell r="F14" t="str">
            <v>0.407-3</v>
          </cell>
        </row>
        <row r="15">
          <cell r="A15" t="str">
            <v>BANCO RURAL</v>
          </cell>
          <cell r="B15">
            <v>10002150</v>
          </cell>
          <cell r="C15" t="str">
            <v>TRANSF. CONTAS BANCO RURAL</v>
          </cell>
          <cell r="D15">
            <v>26</v>
          </cell>
          <cell r="E15" t="str">
            <v>06.000.08-3</v>
          </cell>
          <cell r="F15" t="str">
            <v>0.085</v>
          </cell>
        </row>
        <row r="16">
          <cell r="A16" t="str">
            <v>BANCO SAFRA</v>
          </cell>
          <cell r="B16">
            <v>10002160</v>
          </cell>
          <cell r="C16" t="str">
            <v>TRANSF. CONTAS BANCO SAFRA</v>
          </cell>
          <cell r="D16">
            <v>26</v>
          </cell>
          <cell r="E16" t="str">
            <v>12.220-0</v>
          </cell>
          <cell r="F16" t="str">
            <v>0.051</v>
          </cell>
        </row>
        <row r="17">
          <cell r="A17" t="str">
            <v>BANCO SOFISA</v>
          </cell>
          <cell r="B17">
            <v>10002180</v>
          </cell>
          <cell r="C17" t="str">
            <v>TRANSF. CONTAS BANCO SOFISA</v>
          </cell>
          <cell r="D17">
            <v>27</v>
          </cell>
          <cell r="E17" t="str">
            <v>209.404-23</v>
          </cell>
          <cell r="F17">
            <v>1</v>
          </cell>
        </row>
        <row r="18">
          <cell r="A18" t="str">
            <v>BANCO UNIBANCO</v>
          </cell>
          <cell r="B18">
            <v>10002240</v>
          </cell>
          <cell r="C18" t="str">
            <v>TRANSF. CONTA BANCO UNIBANCO</v>
          </cell>
          <cell r="D18">
            <v>28</v>
          </cell>
        </row>
        <row r="19">
          <cell r="A19" t="str">
            <v>BANKBOSTON</v>
          </cell>
          <cell r="B19">
            <v>10002200</v>
          </cell>
          <cell r="C19" t="str">
            <v>TRANSF. CONTAS BANKBOSTON</v>
          </cell>
          <cell r="D19">
            <v>25</v>
          </cell>
          <cell r="E19" t="str">
            <v>14.050.605-6</v>
          </cell>
          <cell r="F19">
            <v>36</v>
          </cell>
        </row>
        <row r="20">
          <cell r="A20" t="str">
            <v>BIC-BANCO</v>
          </cell>
          <cell r="B20">
            <v>10002220</v>
          </cell>
          <cell r="C20" t="str">
            <v>TRANSF. CONTAS BIC-BANCO</v>
          </cell>
          <cell r="D20">
            <v>24</v>
          </cell>
        </row>
        <row r="21">
          <cell r="A21" t="str">
            <v>CAIXA ECONOMICA FEDERAL</v>
          </cell>
          <cell r="B21">
            <v>10002230</v>
          </cell>
          <cell r="C21" t="str">
            <v>TRANSF CAIXA ECONOMICA FEDERAL</v>
          </cell>
          <cell r="D21">
            <v>30</v>
          </cell>
        </row>
        <row r="23">
          <cell r="A23" t="str">
            <v>ALUJET</v>
          </cell>
          <cell r="B23">
            <v>10401001</v>
          </cell>
          <cell r="C23" t="str">
            <v>TRANSF. CONTA ALUJET</v>
          </cell>
          <cell r="D23">
            <v>20</v>
          </cell>
        </row>
        <row r="24">
          <cell r="A24" t="str">
            <v>GRUPO BRASIL</v>
          </cell>
          <cell r="B24">
            <v>10401001</v>
          </cell>
          <cell r="C24" t="str">
            <v>TRANSF. CONTA GRUPO BRASIL</v>
          </cell>
          <cell r="D24">
            <v>26</v>
          </cell>
        </row>
        <row r="25">
          <cell r="A25" t="str">
            <v>MTP</v>
          </cell>
          <cell r="B25">
            <v>10401001</v>
          </cell>
          <cell r="C25" t="str">
            <v>TRANSF. CONTA MTP</v>
          </cell>
          <cell r="D25">
            <v>17</v>
          </cell>
        </row>
        <row r="26">
          <cell r="A26" t="str">
            <v>VULCAN</v>
          </cell>
          <cell r="B26">
            <v>10401001</v>
          </cell>
          <cell r="C26" t="str">
            <v>TRANSF. CONTA VULCAN</v>
          </cell>
          <cell r="D26">
            <v>20</v>
          </cell>
        </row>
        <row r="27">
          <cell r="A27" t="str">
            <v>TABACOW</v>
          </cell>
          <cell r="B27">
            <v>10401001</v>
          </cell>
          <cell r="C27" t="str">
            <v>TRANSF. CONTA TABACOW</v>
          </cell>
          <cell r="D27">
            <v>21</v>
          </cell>
        </row>
        <row r="28">
          <cell r="A28" t="str">
            <v>TUBRASIL</v>
          </cell>
          <cell r="B28">
            <v>10401001</v>
          </cell>
          <cell r="C28" t="str">
            <v>TRANSF. CONTA TUBRASIL</v>
          </cell>
          <cell r="D28">
            <v>22</v>
          </cell>
        </row>
        <row r="30">
          <cell r="A30" t="str">
            <v>ACORDO COLETIVO 05/93</v>
          </cell>
          <cell r="B30">
            <v>21503001</v>
          </cell>
          <cell r="C30" t="str">
            <v>DEBITO ACORDO COLETIVO 05/93</v>
          </cell>
          <cell r="D30">
            <v>28</v>
          </cell>
        </row>
        <row r="31">
          <cell r="A31" t="str">
            <v>ADC PROMOÇÃO - REEMBOLSO</v>
          </cell>
          <cell r="B31">
            <v>20405013</v>
          </cell>
          <cell r="C31" t="str">
            <v>DEBITO REEMBOLSO PROMOCAO ADC</v>
          </cell>
          <cell r="D31">
            <v>29</v>
          </cell>
        </row>
        <row r="32">
          <cell r="A32" t="str">
            <v>ADIANTAMENTO QUINZENAL</v>
          </cell>
          <cell r="B32">
            <v>10201001</v>
          </cell>
          <cell r="C32" t="str">
            <v>DEBITO ADIANTAMENTO QUINZENAL</v>
          </cell>
          <cell r="D32">
            <v>29</v>
          </cell>
        </row>
        <row r="33">
          <cell r="A33" t="str">
            <v>ADTO 13º SALARIO</v>
          </cell>
          <cell r="B33">
            <v>10201008</v>
          </cell>
          <cell r="C33" t="str">
            <v>DEBITO ADTO 13º SALARIO</v>
          </cell>
          <cell r="D33">
            <v>23</v>
          </cell>
        </row>
        <row r="34">
          <cell r="A34" t="str">
            <v>ADTO NICOLE M. C. HADDAD</v>
          </cell>
          <cell r="B34">
            <v>10201001</v>
          </cell>
          <cell r="C34" t="str">
            <v>DEBITO ADTO QUIZENAL NH</v>
          </cell>
          <cell r="D34">
            <v>23</v>
          </cell>
        </row>
        <row r="35">
          <cell r="A35" t="str">
            <v>ADTO PRO-LABORE/DIRETORES</v>
          </cell>
          <cell r="B35">
            <v>10201001</v>
          </cell>
          <cell r="C35" t="str">
            <v>DEB. ADTO PRO-LABORE/DIRETORES</v>
          </cell>
          <cell r="D35">
            <v>30</v>
          </cell>
        </row>
        <row r="36">
          <cell r="A36" t="str">
            <v>CPMF</v>
          </cell>
          <cell r="B36">
            <v>50901002</v>
          </cell>
          <cell r="C36" t="str">
            <v xml:space="preserve">DEBITO CPMF </v>
          </cell>
          <cell r="D36">
            <v>12</v>
          </cell>
        </row>
        <row r="37">
          <cell r="A37" t="str">
            <v>DIFERENCA SALARIO</v>
          </cell>
          <cell r="B37">
            <v>10201005</v>
          </cell>
          <cell r="C37" t="str">
            <v>DEBITO DIFERENCA SALARIO</v>
          </cell>
          <cell r="D37">
            <v>24</v>
          </cell>
        </row>
        <row r="38">
          <cell r="A38" t="str">
            <v>EMPRESTIMO CONSIGNACAO</v>
          </cell>
          <cell r="B38">
            <v>20405013</v>
          </cell>
          <cell r="C38" t="str">
            <v>DEBITO EMPRESTIMO CONSIGNACAO</v>
          </cell>
          <cell r="D38">
            <v>29</v>
          </cell>
        </row>
        <row r="39">
          <cell r="A39" t="str">
            <v>FGTS</v>
          </cell>
          <cell r="B39">
            <v>20404004</v>
          </cell>
          <cell r="C39" t="str">
            <v>DEBITO FGTS</v>
          </cell>
          <cell r="D39">
            <v>11</v>
          </cell>
        </row>
        <row r="40">
          <cell r="A40" t="str">
            <v>FOLHA DE PAGAMENTO</v>
          </cell>
          <cell r="B40">
            <v>20403002</v>
          </cell>
          <cell r="C40" t="str">
            <v>DEBITO FOLHA DE PAGAMENTO</v>
          </cell>
          <cell r="D40">
            <v>25</v>
          </cell>
        </row>
        <row r="41">
          <cell r="A41" t="str">
            <v>FOLHA PAGAMENTO NICOLE C. M. HADDAD</v>
          </cell>
          <cell r="B41">
            <v>20403002</v>
          </cell>
          <cell r="C41" t="str">
            <v>DEBITO FOLHA PAGAMENTO NH</v>
          </cell>
          <cell r="D41">
            <v>25</v>
          </cell>
        </row>
        <row r="42">
          <cell r="A42" t="str">
            <v>PENSAO ALIMENTICIA</v>
          </cell>
          <cell r="B42">
            <v>20405006</v>
          </cell>
          <cell r="C42" t="str">
            <v>DEBITO PENSAO ALIMENTICIA</v>
          </cell>
          <cell r="D42">
            <v>25</v>
          </cell>
        </row>
        <row r="43">
          <cell r="A43" t="str">
            <v>PROCESSO TRABALHISTA</v>
          </cell>
          <cell r="B43">
            <v>61201001</v>
          </cell>
          <cell r="C43" t="str">
            <v>DEBITO PROCESSO TRABALHISTAS</v>
          </cell>
          <cell r="D43">
            <v>28</v>
          </cell>
        </row>
        <row r="44">
          <cell r="A44" t="str">
            <v>PRO-LABORE/DIRETORES</v>
          </cell>
          <cell r="B44">
            <v>20403002</v>
          </cell>
          <cell r="C44" t="str">
            <v>DEBITO PRO-LABORE/DIRETORES</v>
          </cell>
          <cell r="D44">
            <v>27</v>
          </cell>
        </row>
        <row r="45">
          <cell r="A45" t="str">
            <v>REFEIÇÃO - REEMBOLSO</v>
          </cell>
          <cell r="B45">
            <v>20405010</v>
          </cell>
          <cell r="C45" t="str">
            <v>PG REEMBOLSO REFEICAO</v>
          </cell>
          <cell r="D45">
            <v>21</v>
          </cell>
        </row>
        <row r="46">
          <cell r="A46" t="str">
            <v>RESCISOES DE CONTRATO</v>
          </cell>
          <cell r="B46">
            <v>20403001</v>
          </cell>
          <cell r="C46" t="str">
            <v>DEBITO RESCISOES DE CONTRATO</v>
          </cell>
          <cell r="D46">
            <v>28</v>
          </cell>
        </row>
        <row r="47">
          <cell r="A47" t="str">
            <v>VALE TRANSPORTE</v>
          </cell>
          <cell r="B47">
            <v>10202003</v>
          </cell>
          <cell r="C47" t="str">
            <v>DEBITO VALE TRANSPORTE</v>
          </cell>
          <cell r="D47">
            <v>22</v>
          </cell>
        </row>
        <row r="49">
          <cell r="A49" t="str">
            <v>ALUGEL IMPORTACAO</v>
          </cell>
          <cell r="B49">
            <v>10004099</v>
          </cell>
          <cell r="C49" t="str">
            <v>REC. ALUGEL IMPORTACAO</v>
          </cell>
          <cell r="D49" t="str">
            <v>DEB. ALUGEL IMPORTACAO</v>
          </cell>
          <cell r="E49">
            <v>22</v>
          </cell>
        </row>
        <row r="50">
          <cell r="A50" t="str">
            <v>BRADESCO LEASING</v>
          </cell>
          <cell r="B50">
            <v>10004099</v>
          </cell>
          <cell r="C50" t="str">
            <v>REC. BRADESCO LEASING</v>
          </cell>
          <cell r="D50" t="str">
            <v>DEB. BRADESCO LEASING</v>
          </cell>
          <cell r="E50">
            <v>21</v>
          </cell>
        </row>
        <row r="51">
          <cell r="A51" t="str">
            <v>CHEQUE I.R.B.</v>
          </cell>
          <cell r="B51">
            <v>10004099</v>
          </cell>
          <cell r="C51" t="str">
            <v>REC. CHEQUE I.R.B.</v>
          </cell>
          <cell r="D51" t="str">
            <v>DEB. CHEQUE I.R.B.</v>
          </cell>
          <cell r="E51">
            <v>18</v>
          </cell>
        </row>
        <row r="52">
          <cell r="A52" t="str">
            <v>COMISSAO DE AGENTE</v>
          </cell>
          <cell r="B52">
            <v>10004099</v>
          </cell>
          <cell r="C52" t="str">
            <v>REC. COMISSAO DE AGENTE</v>
          </cell>
          <cell r="D52" t="str">
            <v>DEB. COMISSAO DE AGENTE</v>
          </cell>
          <cell r="E52">
            <v>23</v>
          </cell>
        </row>
        <row r="53">
          <cell r="A53" t="str">
            <v>DESAGIO</v>
          </cell>
          <cell r="B53">
            <v>10004099</v>
          </cell>
          <cell r="C53" t="str">
            <v>REC. DESAGIO</v>
          </cell>
          <cell r="D53" t="str">
            <v>DEB. DESAGIO</v>
          </cell>
          <cell r="E53">
            <v>12</v>
          </cell>
        </row>
        <row r="54">
          <cell r="A54" t="str">
            <v>DIVERSAS EXPORTACAO</v>
          </cell>
          <cell r="B54">
            <v>10004099</v>
          </cell>
          <cell r="C54" t="str">
            <v>REC. DIVERSAS EXPORTACAO</v>
          </cell>
          <cell r="D54" t="str">
            <v>DEB. DIVERSAS EXPORTACAO</v>
          </cell>
          <cell r="E54">
            <v>24</v>
          </cell>
        </row>
        <row r="55">
          <cell r="A55" t="str">
            <v>EXPORTACAO ACC</v>
          </cell>
          <cell r="B55">
            <v>10004099</v>
          </cell>
          <cell r="C55" t="str">
            <v>REC. EXPORTACAO ACC</v>
          </cell>
          <cell r="D55" t="str">
            <v>DEB. EXPORTACAO ACC</v>
          </cell>
          <cell r="E55">
            <v>19</v>
          </cell>
        </row>
        <row r="56">
          <cell r="A56" t="str">
            <v>EXPORTAÇÃO ALB</v>
          </cell>
          <cell r="B56">
            <v>10004099</v>
          </cell>
          <cell r="C56" t="str">
            <v>REC. EXPORTACAO ALB</v>
          </cell>
          <cell r="D56" t="str">
            <v>DEB. EXPORTACAO ALB</v>
          </cell>
          <cell r="E56">
            <v>19</v>
          </cell>
        </row>
        <row r="57">
          <cell r="A57" t="str">
            <v>EXPORTACAO DRI</v>
          </cell>
          <cell r="B57">
            <v>10004099</v>
          </cell>
          <cell r="C57" t="str">
            <v>REC. EXPORTACAO DRI</v>
          </cell>
          <cell r="D57" t="str">
            <v>DEB. EXPORTACAO DRI</v>
          </cell>
        </row>
        <row r="58">
          <cell r="A58" t="str">
            <v>EXPORTACAO GAB</v>
          </cell>
          <cell r="B58">
            <v>10004099</v>
          </cell>
          <cell r="C58" t="str">
            <v>REC. EXPORTACAO GAB</v>
          </cell>
          <cell r="D58" t="str">
            <v>DEB. EXPORTACAO GAB</v>
          </cell>
          <cell r="E58">
            <v>19</v>
          </cell>
        </row>
        <row r="59">
          <cell r="A59" t="str">
            <v>EXPORTACAO GIV</v>
          </cell>
          <cell r="B59">
            <v>10004099</v>
          </cell>
          <cell r="C59" t="str">
            <v>REC. EXPORTACAO GIV</v>
          </cell>
          <cell r="D59" t="str">
            <v>DEB. EXPORTACAO GIV</v>
          </cell>
          <cell r="E59">
            <v>19</v>
          </cell>
        </row>
        <row r="60">
          <cell r="A60" t="str">
            <v>EXPORTACAO IVE</v>
          </cell>
          <cell r="B60">
            <v>10004099</v>
          </cell>
          <cell r="C60" t="str">
            <v>REC. EXPORTACAO IVE</v>
          </cell>
          <cell r="D60" t="str">
            <v>DEB. EXPORTACAO IVE</v>
          </cell>
          <cell r="E60">
            <v>19</v>
          </cell>
        </row>
        <row r="61">
          <cell r="A61" t="str">
            <v>EXPORTAÇÃO RVI</v>
          </cell>
          <cell r="B61">
            <v>10004099</v>
          </cell>
          <cell r="C61" t="str">
            <v>REC. EXPORTACAO RVI</v>
          </cell>
          <cell r="D61" t="str">
            <v>DEB. EXPORTACAO RVI</v>
          </cell>
          <cell r="E61">
            <v>19</v>
          </cell>
        </row>
        <row r="62">
          <cell r="A62" t="str">
            <v>EXPORTACAO VAMCO</v>
          </cell>
          <cell r="B62">
            <v>10004099</v>
          </cell>
          <cell r="C62" t="str">
            <v>REC. EXPORTACAO VAMCO</v>
          </cell>
          <cell r="D62" t="str">
            <v>DEB. EXPORTACAO VAMCO</v>
          </cell>
          <cell r="E62">
            <v>21</v>
          </cell>
        </row>
        <row r="63">
          <cell r="A63" t="str">
            <v>EXPORTACAO VTCK</v>
          </cell>
          <cell r="B63">
            <v>10004099</v>
          </cell>
          <cell r="C63" t="str">
            <v>REC. EXPORTACAO VTCK</v>
          </cell>
          <cell r="D63" t="str">
            <v>DEB. EXPORTACAO VTCK</v>
          </cell>
          <cell r="E63">
            <v>20</v>
          </cell>
        </row>
        <row r="64">
          <cell r="A64" t="str">
            <v>EXPORTACAO WAC</v>
          </cell>
          <cell r="B64">
            <v>10004099</v>
          </cell>
          <cell r="C64" t="str">
            <v>REC. EXPORTACAO WAC</v>
          </cell>
          <cell r="D64" t="str">
            <v>DEB. EXPORTACAO WAC</v>
          </cell>
          <cell r="E64">
            <v>19</v>
          </cell>
        </row>
        <row r="65">
          <cell r="A65" t="str">
            <v>FERRAMENTAL</v>
          </cell>
          <cell r="B65">
            <v>10004099</v>
          </cell>
          <cell r="C65" t="str">
            <v>REC. FERRAMENTAL</v>
          </cell>
          <cell r="D65" t="str">
            <v>DEB. FERRAMENTAL</v>
          </cell>
          <cell r="E65">
            <v>16</v>
          </cell>
        </row>
        <row r="66">
          <cell r="A66" t="str">
            <v>FINANCIAMENTO AMRO BANK</v>
          </cell>
          <cell r="B66">
            <v>10004099</v>
          </cell>
          <cell r="C66" t="str">
            <v>REC. FINANCIAMENTO AMRO BANK</v>
          </cell>
          <cell r="D66" t="str">
            <v>DEB. FINANCIAMENTO AMRO BANK</v>
          </cell>
          <cell r="E66">
            <v>28</v>
          </cell>
        </row>
        <row r="67">
          <cell r="A67" t="str">
            <v>JUROS DE PRE-PAGAMENTO</v>
          </cell>
          <cell r="B67">
            <v>10004099</v>
          </cell>
          <cell r="C67" t="str">
            <v>REC. JUROS DE PRE-PAGAMENTO</v>
          </cell>
          <cell r="D67" t="str">
            <v>DEB. JUROS DE PRE-PAGAMENTO</v>
          </cell>
          <cell r="E67">
            <v>27</v>
          </cell>
        </row>
        <row r="68">
          <cell r="A68" t="str">
            <v>PAGAMENTO IMPORTACAO</v>
          </cell>
          <cell r="B68">
            <v>10004099</v>
          </cell>
          <cell r="C68" t="str">
            <v>REC. PAGAMENTO IMPORTACAO</v>
          </cell>
          <cell r="D68" t="str">
            <v>DEB. PAGAMENTO IMPORTACAO</v>
          </cell>
          <cell r="E68">
            <v>25</v>
          </cell>
        </row>
        <row r="69">
          <cell r="A69" t="str">
            <v>PRE-PAGTO WESTPORT</v>
          </cell>
          <cell r="B69">
            <v>10004099</v>
          </cell>
          <cell r="C69" t="str">
            <v>REC. PRE-PAGTO WESTPORT</v>
          </cell>
          <cell r="D69" t="str">
            <v>DEB. PRE-PAGTO WESTPORT</v>
          </cell>
          <cell r="E69">
            <v>23</v>
          </cell>
        </row>
        <row r="70">
          <cell r="A70" t="str">
            <v>SAFRA LEASING</v>
          </cell>
          <cell r="B70">
            <v>10004099</v>
          </cell>
          <cell r="C70" t="str">
            <v>REC. SAFRA LEASING</v>
          </cell>
          <cell r="D70" t="str">
            <v>DEB. SAFRA LEASING</v>
          </cell>
          <cell r="E70">
            <v>18</v>
          </cell>
        </row>
        <row r="72">
          <cell r="A72" t="str">
            <v>VENDA DE SUCATA</v>
          </cell>
          <cell r="B72">
            <v>70209009</v>
          </cell>
          <cell r="C72" t="str">
            <v>REC. VENDA DE SUCATA</v>
          </cell>
          <cell r="D72">
            <v>20</v>
          </cell>
        </row>
        <row r="73">
          <cell r="A73" t="str">
            <v>ASSISTENCIA MEDICA</v>
          </cell>
          <cell r="B73">
            <v>10409002</v>
          </cell>
          <cell r="C73" t="str">
            <v>ASSISTENCIA MEDICA</v>
          </cell>
          <cell r="D73">
            <v>18</v>
          </cell>
        </row>
        <row r="74">
          <cell r="A74" t="str">
            <v>SEGURO DE VIDA ADC</v>
          </cell>
          <cell r="B74">
            <v>20405005</v>
          </cell>
          <cell r="C74" t="str">
            <v>REC. SEGURO DE VIDA ADC</v>
          </cell>
          <cell r="D74">
            <v>23</v>
          </cell>
        </row>
        <row r="76">
          <cell r="A76" t="str">
            <v>BANCO ESTRUTURADOR</v>
          </cell>
          <cell r="B76">
            <v>609019</v>
          </cell>
          <cell r="C76" t="str">
            <v>DEBITO BANCO ESTRUTURADOR</v>
          </cell>
        </row>
        <row r="77">
          <cell r="A77" t="str">
            <v>ALUGEL G. BRASIL - ALUJET</v>
          </cell>
          <cell r="B77">
            <v>609019</v>
          </cell>
          <cell r="C77" t="str">
            <v>RC DESP COND G BRASIL ALUJET</v>
          </cell>
          <cell r="D77">
            <v>28</v>
          </cell>
        </row>
        <row r="78">
          <cell r="A78" t="str">
            <v>ALUGEL G. BRASIL - MARCOS MARITNS</v>
          </cell>
          <cell r="B78">
            <v>609019</v>
          </cell>
          <cell r="C78" t="str">
            <v>RC DESP COND G BRASIL MARCOS M</v>
          </cell>
          <cell r="D78">
            <v>30</v>
          </cell>
        </row>
        <row r="79">
          <cell r="A79" t="str">
            <v>DESPESA BANCARIA</v>
          </cell>
          <cell r="B79">
            <v>50901009</v>
          </cell>
          <cell r="C79" t="str">
            <v>DESPESA BANCARIA</v>
          </cell>
        </row>
        <row r="81">
          <cell r="A81" t="str">
            <v>ADEGA FONTEBASSO</v>
          </cell>
          <cell r="B81">
            <v>609019</v>
          </cell>
          <cell r="C81" t="str">
            <v>PAGO ADEGA FONTEBASSO</v>
          </cell>
          <cell r="D81">
            <v>21</v>
          </cell>
        </row>
        <row r="82">
          <cell r="A82" t="str">
            <v>AGUA DOCE</v>
          </cell>
          <cell r="B82">
            <v>609017</v>
          </cell>
          <cell r="C82" t="str">
            <v>PG MARIA S. MEUCCI SIMIONI ME</v>
          </cell>
          <cell r="D82">
            <v>29</v>
          </cell>
        </row>
        <row r="83">
          <cell r="A83" t="str">
            <v>AJARH</v>
          </cell>
          <cell r="B83">
            <v>609001</v>
          </cell>
          <cell r="C83" t="str">
            <v>PG ASSOSCIACAO JUND. ADMIN. RH</v>
          </cell>
          <cell r="D83">
            <v>30</v>
          </cell>
        </row>
        <row r="84">
          <cell r="A84" t="str">
            <v>ANA AP. A. FONSECA</v>
          </cell>
          <cell r="B84">
            <v>609019</v>
          </cell>
          <cell r="C84" t="str">
            <v>PG A ANA AP. A. FONSECA</v>
          </cell>
          <cell r="D84">
            <v>23</v>
          </cell>
        </row>
        <row r="85">
          <cell r="A85" t="str">
            <v>ANIMAÇÃO EM AÇÃO</v>
          </cell>
          <cell r="B85">
            <v>609019</v>
          </cell>
          <cell r="C85" t="str">
            <v>PG EIH ALHAIAT SHAHROURI</v>
          </cell>
          <cell r="D85">
            <v>24</v>
          </cell>
        </row>
        <row r="86">
          <cell r="A86" t="str">
            <v>ASSOC. BRAS. HIG. OCUPAC.</v>
          </cell>
          <cell r="B86">
            <v>609019</v>
          </cell>
          <cell r="C86" t="str">
            <v>PG ASSOC. BRAS. HIG. OCUPAC.</v>
          </cell>
          <cell r="D86">
            <v>28</v>
          </cell>
        </row>
        <row r="87">
          <cell r="A87" t="str">
            <v>AUTO POSTO LIMITADA</v>
          </cell>
          <cell r="B87">
            <v>603005</v>
          </cell>
          <cell r="C87" t="str">
            <v>PG AUTO POSTO LIMITADA</v>
          </cell>
          <cell r="D87">
            <v>22</v>
          </cell>
        </row>
        <row r="88">
          <cell r="A88" t="str">
            <v>AUTOBAN</v>
          </cell>
          <cell r="B88">
            <v>603005</v>
          </cell>
          <cell r="C88" t="str">
            <v>PG AUTOBAN</v>
          </cell>
          <cell r="D88">
            <v>10</v>
          </cell>
        </row>
        <row r="89">
          <cell r="A89" t="str">
            <v>AUTOBAN PEDAGIO</v>
          </cell>
          <cell r="B89">
            <v>609019</v>
          </cell>
          <cell r="C89" t="str">
            <v>PAGO PEDAGIO</v>
          </cell>
          <cell r="D89">
            <v>12</v>
          </cell>
        </row>
        <row r="90">
          <cell r="A90" t="str">
            <v>B J FARIA E CIA</v>
          </cell>
          <cell r="B90">
            <v>609017</v>
          </cell>
          <cell r="C90" t="str">
            <v>PG A B J FARIA E CIA</v>
          </cell>
          <cell r="D90">
            <v>20</v>
          </cell>
        </row>
        <row r="91">
          <cell r="A91" t="str">
            <v>B V C COM PRODS LIMP LT</v>
          </cell>
          <cell r="B91">
            <v>609019</v>
          </cell>
          <cell r="C91" t="str">
            <v>PG B V C COM PRODS LIMP LT</v>
          </cell>
          <cell r="D91">
            <v>26</v>
          </cell>
        </row>
        <row r="92">
          <cell r="A92" t="str">
            <v>BALANÇAS VILA ARENS</v>
          </cell>
          <cell r="B92">
            <v>609019</v>
          </cell>
          <cell r="C92" t="str">
            <v>PG BALANÇAS VILA ARENS</v>
          </cell>
          <cell r="D92">
            <v>22</v>
          </cell>
        </row>
        <row r="93">
          <cell r="A93" t="str">
            <v>BORTOBOM</v>
          </cell>
          <cell r="B93">
            <v>609017</v>
          </cell>
          <cell r="C93" t="str">
            <v>PG BORTOBOM RESTAURANT LTDA ME</v>
          </cell>
          <cell r="D93">
            <v>30</v>
          </cell>
        </row>
        <row r="94">
          <cell r="A94" t="str">
            <v>BUSINESS INSTITUTE DE CAMPINAS</v>
          </cell>
          <cell r="B94">
            <v>103006</v>
          </cell>
          <cell r="C94" t="str">
            <v>PG BUSINESS INST CAMP S/C LTDA</v>
          </cell>
          <cell r="D94">
            <v>30</v>
          </cell>
        </row>
        <row r="95">
          <cell r="A95" t="str">
            <v>CANTINA E CHUR. BOM BOI TAUBATE</v>
          </cell>
          <cell r="B95">
            <v>609017</v>
          </cell>
          <cell r="C95" t="str">
            <v>PG CHR. BOM BOI TAUB. LTDA ME</v>
          </cell>
          <cell r="D95">
            <v>29</v>
          </cell>
        </row>
        <row r="96">
          <cell r="A96" t="str">
            <v>CARREFOUR</v>
          </cell>
          <cell r="B96">
            <v>609017</v>
          </cell>
          <cell r="C96" t="str">
            <v>PG CARREFOUR COM. INDUSTRIA LTDA</v>
          </cell>
          <cell r="D96">
            <v>32</v>
          </cell>
        </row>
        <row r="97">
          <cell r="A97" t="str">
            <v>CASA FRITZ</v>
          </cell>
          <cell r="B97">
            <v>609017</v>
          </cell>
          <cell r="C97" t="str">
            <v>PG CASA FRITZ PENEDO REST. LTDA</v>
          </cell>
          <cell r="D97">
            <v>31</v>
          </cell>
        </row>
        <row r="98">
          <cell r="A98" t="str">
            <v>CASSIANO CORADE</v>
          </cell>
          <cell r="B98">
            <v>609019</v>
          </cell>
          <cell r="C98" t="str">
            <v>PG A CASSIANO CORADE</v>
          </cell>
          <cell r="D98">
            <v>20</v>
          </cell>
        </row>
        <row r="99">
          <cell r="A99" t="str">
            <v>CHALE CELULAR HELP</v>
          </cell>
          <cell r="B99">
            <v>609019</v>
          </cell>
          <cell r="C99" t="str">
            <v>PAGO CHALE CELULAR HELP</v>
          </cell>
          <cell r="D99">
            <v>23</v>
          </cell>
        </row>
        <row r="100">
          <cell r="A100" t="str">
            <v>CHUR. GOÇALVES P. MOREIRA</v>
          </cell>
          <cell r="B100">
            <v>609017</v>
          </cell>
          <cell r="C100" t="str">
            <v>PG CHUR. GONÇALVES P.MOREIRA</v>
          </cell>
          <cell r="D100">
            <v>28</v>
          </cell>
        </row>
        <row r="101">
          <cell r="A101" t="str">
            <v>CHUR. GRILL JUNDIAI LT EPP</v>
          </cell>
          <cell r="B101">
            <v>609017</v>
          </cell>
          <cell r="C101" t="str">
            <v>PG A CHUR. GRILL JUNDIAI LT EPP</v>
          </cell>
          <cell r="D101">
            <v>31</v>
          </cell>
        </row>
        <row r="102">
          <cell r="A102" t="str">
            <v>CHURRASCARIA E PIZZARIA</v>
          </cell>
          <cell r="B102">
            <v>609017</v>
          </cell>
          <cell r="C102" t="str">
            <v>PG CHUR. PIZ. VOVO M. LTDA ME</v>
          </cell>
          <cell r="D102">
            <v>29</v>
          </cell>
        </row>
        <row r="103">
          <cell r="A103" t="str">
            <v>CIRANDA DA VIDA</v>
          </cell>
          <cell r="B103">
            <v>609013</v>
          </cell>
          <cell r="C103" t="str">
            <v>PG PROJETO CIRANDA DA VIDA</v>
          </cell>
          <cell r="D103">
            <v>26</v>
          </cell>
        </row>
        <row r="104">
          <cell r="A104" t="str">
            <v>COLUMBUS SERVIÇO DE ALIMENTAÇÃO LTDA</v>
          </cell>
          <cell r="B104">
            <v>609017</v>
          </cell>
          <cell r="C104" t="str">
            <v>PG COLUMBUS SERV. ALIMEN. LTDA</v>
          </cell>
          <cell r="D104">
            <v>30</v>
          </cell>
        </row>
        <row r="105">
          <cell r="A105" t="str">
            <v>COMERCIAL FRANCOI LTDA</v>
          </cell>
          <cell r="B105">
            <v>609019</v>
          </cell>
          <cell r="C105" t="str">
            <v>PG COMERCIAL FRANCOI LTDA</v>
          </cell>
          <cell r="D105">
            <v>25</v>
          </cell>
        </row>
        <row r="106">
          <cell r="A106" t="str">
            <v>COMERCIAL GUILHERME MAMPRIM</v>
          </cell>
          <cell r="B106">
            <v>609017</v>
          </cell>
          <cell r="C106" t="str">
            <v>PG COM. GUILHERME MAMPRIN LTDA</v>
          </cell>
          <cell r="D106">
            <v>30</v>
          </cell>
        </row>
        <row r="107">
          <cell r="A107" t="str">
            <v>COMERCIAL J. H.</v>
          </cell>
          <cell r="B107">
            <v>609019</v>
          </cell>
          <cell r="C107" t="str">
            <v>PG HELDER C. RAMOS JUNDIAI ME</v>
          </cell>
          <cell r="D107">
            <v>29</v>
          </cell>
        </row>
        <row r="108">
          <cell r="A108" t="str">
            <v>CONFEITARIA FLORESTA NEGRA LTDA. - ME</v>
          </cell>
          <cell r="B108">
            <v>609017</v>
          </cell>
          <cell r="C108" t="str">
            <v>PG CONF FLORESTA NEGRA LTDA ME</v>
          </cell>
          <cell r="D108">
            <v>30</v>
          </cell>
        </row>
        <row r="109">
          <cell r="A109" t="str">
            <v>CORACAO MINEIRO</v>
          </cell>
          <cell r="B109">
            <v>609017</v>
          </cell>
          <cell r="C109" t="str">
            <v>CORACAO MIN. RESTAURANTE LTDA</v>
          </cell>
          <cell r="D109">
            <v>29</v>
          </cell>
        </row>
        <row r="110">
          <cell r="A110" t="str">
            <v>CORREIOS</v>
          </cell>
          <cell r="B110">
            <v>503003</v>
          </cell>
          <cell r="C110" t="str">
            <v>PG EMP BRA CORREIOS TELEGRAFOS</v>
          </cell>
          <cell r="D110">
            <v>30</v>
          </cell>
        </row>
        <row r="111">
          <cell r="A111" t="str">
            <v>CREA-SP</v>
          </cell>
          <cell r="B111">
            <v>609002</v>
          </cell>
          <cell r="C111" t="str">
            <v>PG CREA-SP</v>
          </cell>
          <cell r="D111">
            <v>10</v>
          </cell>
        </row>
        <row r="112">
          <cell r="A112" t="str">
            <v>DAISHO COZINHA JAPONESA LT</v>
          </cell>
          <cell r="B112">
            <v>609017</v>
          </cell>
          <cell r="C112" t="str">
            <v>PG A DAISHO COZINHA JAPONESA LT</v>
          </cell>
          <cell r="D112">
            <v>31</v>
          </cell>
        </row>
        <row r="113">
          <cell r="A113" t="str">
            <v>DESPESAS JURIDICAS</v>
          </cell>
          <cell r="B113">
            <v>609010</v>
          </cell>
          <cell r="C113" t="str">
            <v>PG DESPESAS JURIDICAS</v>
          </cell>
          <cell r="D113">
            <v>21</v>
          </cell>
        </row>
        <row r="114">
          <cell r="A114" t="str">
            <v>DISTRIBUIDORA JUNDIAI</v>
          </cell>
          <cell r="B114">
            <v>609019</v>
          </cell>
          <cell r="C114" t="str">
            <v>PG DIST JUND PECAS REF LTDA ME</v>
          </cell>
          <cell r="D114">
            <v>30</v>
          </cell>
        </row>
        <row r="115">
          <cell r="A115" t="str">
            <v>DIVERSAS DESP</v>
          </cell>
          <cell r="B115">
            <v>609019</v>
          </cell>
          <cell r="C115" t="str">
            <v>PG DIVERSAS DESP</v>
          </cell>
          <cell r="D115">
            <v>16</v>
          </cell>
        </row>
        <row r="116">
          <cell r="A116" t="str">
            <v>DROGA ARENS</v>
          </cell>
          <cell r="B116">
            <v>609019</v>
          </cell>
          <cell r="C116" t="str">
            <v>PG DROGA ARENS DE JUNDIAI LTDA</v>
          </cell>
          <cell r="D116">
            <v>30</v>
          </cell>
        </row>
        <row r="117">
          <cell r="A117" t="str">
            <v>ELETRICA RUOCCO LTDA EPP</v>
          </cell>
          <cell r="B117">
            <v>609019</v>
          </cell>
          <cell r="C117" t="str">
            <v>PG ELETRICA RUOCCO LTDA</v>
          </cell>
          <cell r="D117">
            <v>23</v>
          </cell>
        </row>
        <row r="118">
          <cell r="A118" t="str">
            <v>ELUX SS EXP. LUXO SP SANTOS LTDA</v>
          </cell>
          <cell r="B118">
            <v>503003</v>
          </cell>
          <cell r="C118" t="str">
            <v>PG ELUX SS EXP. LX SP STO LTDA</v>
          </cell>
          <cell r="D118">
            <v>30</v>
          </cell>
        </row>
        <row r="119">
          <cell r="A119" t="str">
            <v>ERONILDES ALVES DA SILVA</v>
          </cell>
          <cell r="B119">
            <v>609019</v>
          </cell>
          <cell r="C119" t="str">
            <v>PG ERONILDES ALVES DA SILVA</v>
          </cell>
          <cell r="D119">
            <v>27</v>
          </cell>
        </row>
        <row r="120">
          <cell r="A120" t="str">
            <v>ESPETÃO GRILL</v>
          </cell>
          <cell r="B120">
            <v>609017</v>
          </cell>
          <cell r="C120" t="str">
            <v>PG CHURRA. GRIL JUND. LTDA EPP</v>
          </cell>
          <cell r="D120">
            <v>30</v>
          </cell>
        </row>
        <row r="121">
          <cell r="A121" t="str">
            <v>ESTACIONAMENTO ALVORADA</v>
          </cell>
          <cell r="B121">
            <v>603005</v>
          </cell>
          <cell r="C121" t="str">
            <v>PG ESTACIONAMENTO ALVORADA</v>
          </cell>
          <cell r="D121">
            <v>26</v>
          </cell>
        </row>
        <row r="122">
          <cell r="A122" t="str">
            <v>ESTACIONAMENTO RAGEL</v>
          </cell>
          <cell r="B122">
            <v>603005</v>
          </cell>
          <cell r="C122" t="str">
            <v>PG ESTACIONAMENTO RAGEL</v>
          </cell>
          <cell r="D122">
            <v>23</v>
          </cell>
        </row>
        <row r="123">
          <cell r="A123" t="str">
            <v>F R REST LTDA</v>
          </cell>
          <cell r="B123">
            <v>609017</v>
          </cell>
          <cell r="C123" t="str">
            <v>PAGO F R REST LTDA</v>
          </cell>
          <cell r="D123">
            <v>18</v>
          </cell>
        </row>
        <row r="124">
          <cell r="A124" t="str">
            <v>FILIPPINI &amp; GEROLA</v>
          </cell>
          <cell r="B124">
            <v>609017</v>
          </cell>
          <cell r="C124" t="str">
            <v>PG FILIPPINI E FEROLA LTDA EPP</v>
          </cell>
          <cell r="D124">
            <v>30</v>
          </cell>
        </row>
        <row r="125">
          <cell r="A125" t="str">
            <v>FRANCISCO GATTI</v>
          </cell>
          <cell r="B125">
            <v>609019</v>
          </cell>
          <cell r="C125" t="str">
            <v>PAGO A FRANCISCO GATTI</v>
          </cell>
          <cell r="D125">
            <v>22</v>
          </cell>
        </row>
        <row r="126">
          <cell r="A126" t="str">
            <v>FUNDO FIXO CAIXA CAMPINAS</v>
          </cell>
          <cell r="B126">
            <v>609019</v>
          </cell>
          <cell r="C126" t="str">
            <v>PG FUNDO FIXO CAIXA CAMPINAS</v>
          </cell>
          <cell r="D126">
            <v>28</v>
          </cell>
        </row>
        <row r="127">
          <cell r="A127" t="str">
            <v>GARE</v>
          </cell>
          <cell r="B127">
            <v>609005</v>
          </cell>
          <cell r="C127" t="str">
            <v>PG IMPOSTOS TAXA E LICENCAS</v>
          </cell>
          <cell r="D127">
            <v>27</v>
          </cell>
        </row>
        <row r="128">
          <cell r="A128" t="str">
            <v>GASTALDO &amp; CIA LTDA</v>
          </cell>
          <cell r="B128">
            <v>603002</v>
          </cell>
          <cell r="C128" t="str">
            <v>PG GASTALDO E CIA LTDA</v>
          </cell>
          <cell r="D128">
            <v>22</v>
          </cell>
        </row>
        <row r="129">
          <cell r="A129" t="str">
            <v>GELO DRINK</v>
          </cell>
          <cell r="B129">
            <v>609019</v>
          </cell>
          <cell r="C129" t="str">
            <v>PG A GELO DRINK</v>
          </cell>
          <cell r="D129">
            <v>15</v>
          </cell>
        </row>
        <row r="130">
          <cell r="A130" t="str">
            <v>GELO DRINK</v>
          </cell>
          <cell r="B130">
            <v>609019</v>
          </cell>
          <cell r="C130" t="str">
            <v>PG A GELO DRINK</v>
          </cell>
          <cell r="D130">
            <v>15</v>
          </cell>
        </row>
        <row r="131">
          <cell r="A131" t="str">
            <v>GEORGE W TOMINAGA ME</v>
          </cell>
          <cell r="B131">
            <v>609019</v>
          </cell>
          <cell r="C131" t="str">
            <v>PG A GEORGE W TOMINAGA ME</v>
          </cell>
          <cell r="D131">
            <v>25</v>
          </cell>
        </row>
        <row r="132">
          <cell r="A132" t="str">
            <v>GISLAINE B. DE MELO</v>
          </cell>
          <cell r="B132">
            <v>609017</v>
          </cell>
          <cell r="C132" t="str">
            <v>PG GILLAINE B. DE MELO</v>
          </cell>
          <cell r="D132">
            <v>22</v>
          </cell>
        </row>
        <row r="133">
          <cell r="A133" t="str">
            <v>GRILETTO</v>
          </cell>
          <cell r="B133">
            <v>609017</v>
          </cell>
          <cell r="C133" t="str">
            <v>PG JESUALDO A.C RESTAURANTE ME</v>
          </cell>
          <cell r="D133">
            <v>30</v>
          </cell>
        </row>
        <row r="134">
          <cell r="A134" t="str">
            <v>H &amp; M ODONTOLOGIA LTDA</v>
          </cell>
          <cell r="B134">
            <v>609019</v>
          </cell>
          <cell r="C134" t="str">
            <v>PG H E M ODONTOLOGIA LTDA</v>
          </cell>
          <cell r="D134">
            <v>25</v>
          </cell>
        </row>
        <row r="135">
          <cell r="A135" t="str">
            <v>HERNANDES BARZANELLI LTDA ME</v>
          </cell>
          <cell r="B135">
            <v>609017</v>
          </cell>
          <cell r="C135" t="str">
            <v>PG HERNANDES BARZANELI LTDA ME</v>
          </cell>
          <cell r="D135">
            <v>30</v>
          </cell>
        </row>
        <row r="136">
          <cell r="A136" t="str">
            <v>IOB</v>
          </cell>
          <cell r="B136">
            <v>609019</v>
          </cell>
          <cell r="C136" t="str">
            <v>PG IOB INF. OBJ PULICACOES</v>
          </cell>
          <cell r="D136">
            <v>26</v>
          </cell>
        </row>
        <row r="137">
          <cell r="A137" t="str">
            <v>IRMÃOS GELLI E CIA LTDA</v>
          </cell>
          <cell r="B137">
            <v>609019</v>
          </cell>
          <cell r="C137" t="str">
            <v>PG IRMAOS GELLI E CIA LTDA</v>
          </cell>
          <cell r="D137">
            <v>26</v>
          </cell>
        </row>
        <row r="138">
          <cell r="A138" t="str">
            <v>IRMAÕS RUSSI LTDA</v>
          </cell>
          <cell r="B138">
            <v>609019</v>
          </cell>
          <cell r="C138" t="str">
            <v>PG IRMÃOS RUSSI LTDA</v>
          </cell>
          <cell r="D138">
            <v>20</v>
          </cell>
        </row>
        <row r="139">
          <cell r="A139" t="str">
            <v>ITIBAN</v>
          </cell>
          <cell r="B139">
            <v>609017</v>
          </cell>
          <cell r="C139" t="str">
            <v>PG ITIBAN RESTAURANTES LTDA ME</v>
          </cell>
          <cell r="D139">
            <v>30</v>
          </cell>
        </row>
        <row r="140">
          <cell r="A140" t="str">
            <v>J.W.J. PERES ALIM. LTDA EPP</v>
          </cell>
          <cell r="B140">
            <v>609017</v>
          </cell>
          <cell r="C140" t="str">
            <v>PG J.W.J. PERES ALIM. LTDA EPP</v>
          </cell>
          <cell r="D140">
            <v>30</v>
          </cell>
        </row>
        <row r="141">
          <cell r="A141" t="str">
            <v>JANAE PAES E DOCES EPP</v>
          </cell>
          <cell r="B141">
            <v>609017</v>
          </cell>
          <cell r="C141" t="str">
            <v>PG JANAE PAES E DOCES EPP</v>
          </cell>
          <cell r="D141">
            <v>25</v>
          </cell>
        </row>
        <row r="142">
          <cell r="A142" t="str">
            <v>JUNDIANEL</v>
          </cell>
          <cell r="B142">
            <v>609019</v>
          </cell>
          <cell r="C142" t="str">
            <v>PG JUNDIANEL FIXACAO FERR LTDA</v>
          </cell>
          <cell r="D142">
            <v>30</v>
          </cell>
        </row>
        <row r="143">
          <cell r="A143" t="str">
            <v>LAGO AZUL</v>
          </cell>
          <cell r="B143">
            <v>609017</v>
          </cell>
          <cell r="C143" t="str">
            <v>PG LAGO AZUL</v>
          </cell>
          <cell r="D143">
            <v>12</v>
          </cell>
        </row>
        <row r="144">
          <cell r="A144" t="str">
            <v>LANCHONETE COMABEM</v>
          </cell>
          <cell r="B144">
            <v>609017</v>
          </cell>
          <cell r="C144" t="str">
            <v>PG OSVALDO C. M. LANCHONETE-ME</v>
          </cell>
          <cell r="D144">
            <v>30</v>
          </cell>
        </row>
        <row r="145">
          <cell r="A145" t="str">
            <v>LEANDRO JOSE ZUFFO CIA LTDA</v>
          </cell>
          <cell r="B145">
            <v>609017</v>
          </cell>
          <cell r="C145" t="str">
            <v>PG LEANDRO JOSE ZUFFO CIA LTDA</v>
          </cell>
          <cell r="D145">
            <v>30</v>
          </cell>
        </row>
        <row r="146">
          <cell r="A146" t="str">
            <v>LIVRARIA CONCEITO</v>
          </cell>
          <cell r="B146">
            <v>609019</v>
          </cell>
          <cell r="C146" t="str">
            <v>CONCEITO COMER. LIVROS LTDA ME</v>
          </cell>
          <cell r="D146">
            <v>30</v>
          </cell>
        </row>
        <row r="147">
          <cell r="A147" t="str">
            <v>LOJAS AMERICANAS S A</v>
          </cell>
          <cell r="B147">
            <v>609019</v>
          </cell>
          <cell r="C147" t="str">
            <v>PG LOJAS AMERICANAS SA</v>
          </cell>
          <cell r="D147">
            <v>22</v>
          </cell>
        </row>
        <row r="148">
          <cell r="A148" t="str">
            <v>MARFILINEA COM MOVEIS</v>
          </cell>
          <cell r="B148">
            <v>609019</v>
          </cell>
          <cell r="C148" t="str">
            <v>PG A MARFILINEA COM MOVEIS</v>
          </cell>
          <cell r="D148">
            <v>26</v>
          </cell>
        </row>
        <row r="149">
          <cell r="A149" t="str">
            <v>MARIA CAROLINA CHIAVELLI PROF</v>
          </cell>
          <cell r="B149">
            <v>609019</v>
          </cell>
          <cell r="C149" t="str">
            <v>PAG MA. C CHIAVELLI PROF</v>
          </cell>
          <cell r="D149">
            <v>24</v>
          </cell>
        </row>
        <row r="150">
          <cell r="A150" t="str">
            <v>MOLDURAS</v>
          </cell>
          <cell r="B150">
            <v>609019</v>
          </cell>
          <cell r="C150" t="str">
            <v>PG CENTER VIDROS JUND. LTDA ME</v>
          </cell>
          <cell r="D150">
            <v>30</v>
          </cell>
        </row>
        <row r="151">
          <cell r="A151" t="str">
            <v>O BOM DA PICANHA LTDA</v>
          </cell>
          <cell r="B151">
            <v>609017</v>
          </cell>
          <cell r="C151" t="str">
            <v>PG REST. O BOM DA PICANHA LTDA</v>
          </cell>
          <cell r="D151">
            <v>30</v>
          </cell>
        </row>
        <row r="152">
          <cell r="A152" t="str">
            <v>O BOTICARIO</v>
          </cell>
          <cell r="B152">
            <v>609019</v>
          </cell>
          <cell r="C152" t="str">
            <v>PG ERBICIMA PERF COSMET. LTDA EPP</v>
          </cell>
          <cell r="D152">
            <v>33</v>
          </cell>
        </row>
        <row r="153">
          <cell r="A153" t="str">
            <v>OF REG CIVIL DAS PESSOAS NAT</v>
          </cell>
          <cell r="B153">
            <v>609019</v>
          </cell>
          <cell r="C153" t="str">
            <v>PG OF REG CIVIL DAS PESSOAS NAT</v>
          </cell>
          <cell r="D153">
            <v>31</v>
          </cell>
        </row>
        <row r="154">
          <cell r="A154" t="str">
            <v>OUTROS GASTOS</v>
          </cell>
          <cell r="B154">
            <v>609019</v>
          </cell>
          <cell r="C154" t="str">
            <v>PG OUTROS GASTOS</v>
          </cell>
          <cell r="D154">
            <v>16</v>
          </cell>
        </row>
        <row r="155">
          <cell r="A155" t="str">
            <v>PADARIA CONFEITARIA</v>
          </cell>
          <cell r="B155">
            <v>609017</v>
          </cell>
          <cell r="C155" t="str">
            <v>PG PADARIA CONFEIT REC PQ LTDA</v>
          </cell>
          <cell r="D155">
            <v>30</v>
          </cell>
        </row>
        <row r="156">
          <cell r="A156" t="str">
            <v>PAPELARIA MULT-PLIK</v>
          </cell>
          <cell r="B156">
            <v>609019</v>
          </cell>
          <cell r="C156" t="str">
            <v>PG MARGARETE C. CARVALHO. ME</v>
          </cell>
          <cell r="D156">
            <v>28</v>
          </cell>
        </row>
        <row r="157">
          <cell r="A157" t="str">
            <v>PAPELARIA TECSOL</v>
          </cell>
          <cell r="B157">
            <v>609019</v>
          </cell>
          <cell r="C157" t="str">
            <v>PG PAPELARIA TECSOL</v>
          </cell>
          <cell r="D157">
            <v>19</v>
          </cell>
        </row>
        <row r="158">
          <cell r="A158" t="str">
            <v>PARAISO COMERCIO DE BOLOS</v>
          </cell>
          <cell r="B158">
            <v>609017</v>
          </cell>
          <cell r="C158" t="str">
            <v>PG PARAISO COM. BOLOS LTDA ME</v>
          </cell>
          <cell r="D158">
            <v>29</v>
          </cell>
        </row>
        <row r="159">
          <cell r="A159" t="str">
            <v xml:space="preserve">PASSARELA </v>
          </cell>
          <cell r="B159">
            <v>602003</v>
          </cell>
          <cell r="C159" t="str">
            <v>PG PASSARELA CALCADOS LTDA</v>
          </cell>
          <cell r="D159">
            <v>26</v>
          </cell>
        </row>
        <row r="160">
          <cell r="A160" t="str">
            <v>PAULI-SPORTS</v>
          </cell>
          <cell r="B160">
            <v>609017</v>
          </cell>
          <cell r="C160" t="str">
            <v>PG B LANC PAULI-SPORTS LTDA ME</v>
          </cell>
          <cell r="D160">
            <v>30</v>
          </cell>
        </row>
        <row r="161">
          <cell r="A161" t="str">
            <v>PIZZARIA NOVO RECANTO</v>
          </cell>
          <cell r="B161">
            <v>609017</v>
          </cell>
          <cell r="C161" t="str">
            <v>PG CANTINA E PIZZARIA ME</v>
          </cell>
          <cell r="D161">
            <v>24</v>
          </cell>
        </row>
        <row r="162">
          <cell r="A162" t="str">
            <v>PIZZARIA VESUVIO UNO LTDA</v>
          </cell>
          <cell r="B162">
            <v>609017</v>
          </cell>
          <cell r="C162" t="str">
            <v>PG PIZZARIA VESUVIO UNO LTDA</v>
          </cell>
          <cell r="D162">
            <v>28</v>
          </cell>
        </row>
        <row r="163">
          <cell r="A163" t="str">
            <v>POINT PARK</v>
          </cell>
          <cell r="B163">
            <v>603005</v>
          </cell>
          <cell r="C163" t="str">
            <v>PG POINT PARK EST GARAGENS S/C</v>
          </cell>
          <cell r="D163">
            <v>30</v>
          </cell>
        </row>
        <row r="164">
          <cell r="A164" t="str">
            <v>POSTO DE SERV VEREDA TROPICAL</v>
          </cell>
          <cell r="B164">
            <v>603001</v>
          </cell>
          <cell r="C164" t="str">
            <v>PG POSTO DE SERV VEREDA TROPICAL</v>
          </cell>
          <cell r="D164">
            <v>32</v>
          </cell>
        </row>
        <row r="165">
          <cell r="A165" t="str">
            <v xml:space="preserve">PRO-FOOD </v>
          </cell>
          <cell r="B165">
            <v>609017</v>
          </cell>
          <cell r="C165" t="str">
            <v>PG PRO-FOOD COM. DE ALIM. LTDA</v>
          </cell>
          <cell r="D165">
            <v>30</v>
          </cell>
        </row>
        <row r="166">
          <cell r="A166" t="str">
            <v>REGINALDO DE CAMARGO ME</v>
          </cell>
          <cell r="B166">
            <v>609017</v>
          </cell>
          <cell r="C166" t="str">
            <v>PG A REGINALDO DE CAMARGO ME</v>
          </cell>
          <cell r="D166">
            <v>28</v>
          </cell>
        </row>
        <row r="167">
          <cell r="A167" t="str">
            <v>REI SUL</v>
          </cell>
          <cell r="B167">
            <v>609019</v>
          </cell>
          <cell r="C167" t="str">
            <v>PG CHUR. PIZZARIA REI SUL LTDA</v>
          </cell>
          <cell r="D167">
            <v>30</v>
          </cell>
        </row>
        <row r="168">
          <cell r="A168" t="str">
            <v>RESTAURANTE FREDDY</v>
          </cell>
          <cell r="B168">
            <v>609017</v>
          </cell>
          <cell r="C168" t="str">
            <v>PG RESTAURANTE FREDY S LTDA ME</v>
          </cell>
          <cell r="D168">
            <v>30</v>
          </cell>
        </row>
        <row r="169">
          <cell r="A169" t="str">
            <v>RESTAURANTE KOSTELA DO JAPONES</v>
          </cell>
          <cell r="B169">
            <v>609017</v>
          </cell>
          <cell r="C169" t="str">
            <v>PG RES KOSTELA JAPONES LTDA ME</v>
          </cell>
          <cell r="D169">
            <v>30</v>
          </cell>
        </row>
        <row r="170">
          <cell r="A170" t="str">
            <v>RIGGO O PIZZATO LTDA</v>
          </cell>
          <cell r="B170">
            <v>609017</v>
          </cell>
          <cell r="C170" t="str">
            <v>PG RIGGO O PIZZATO LTDA</v>
          </cell>
          <cell r="D170">
            <v>23</v>
          </cell>
        </row>
        <row r="171">
          <cell r="A171" t="str">
            <v>RISO E ARTE DEC LT</v>
          </cell>
          <cell r="B171">
            <v>609019</v>
          </cell>
          <cell r="C171" t="str">
            <v>PG RISO E ARTE DEC LTDA</v>
          </cell>
          <cell r="D171">
            <v>23</v>
          </cell>
        </row>
        <row r="172">
          <cell r="A172" t="str">
            <v>ROBSON LUIS CIDRÃO</v>
          </cell>
          <cell r="B172">
            <v>609019</v>
          </cell>
          <cell r="C172" t="str">
            <v>PAGO ROBSON LUIS CIDRÃO</v>
          </cell>
          <cell r="D172">
            <v>23</v>
          </cell>
        </row>
        <row r="173">
          <cell r="A173" t="str">
            <v xml:space="preserve">ROSIVALDO REIS DA SILVA REST </v>
          </cell>
          <cell r="B173">
            <v>609017</v>
          </cell>
          <cell r="C173" t="str">
            <v>PAGO ROSIVALDO REIS RESTAUR</v>
          </cell>
          <cell r="D173">
            <v>27</v>
          </cell>
        </row>
        <row r="174">
          <cell r="A174" t="str">
            <v>ROVIL LANCHONETE LT</v>
          </cell>
          <cell r="B174">
            <v>609017</v>
          </cell>
          <cell r="C174" t="str">
            <v>PG A ROVIL LANCHONETE LT</v>
          </cell>
          <cell r="D174">
            <v>24</v>
          </cell>
        </row>
        <row r="175">
          <cell r="A175" t="str">
            <v>RUSSI</v>
          </cell>
          <cell r="B175">
            <v>609017</v>
          </cell>
          <cell r="C175" t="str">
            <v>PG IRMAO RUSSI LTDA</v>
          </cell>
          <cell r="D175">
            <v>19</v>
          </cell>
        </row>
        <row r="176">
          <cell r="A176" t="str">
            <v>S B F COM PROD ESPORTIVOS</v>
          </cell>
          <cell r="B176">
            <v>609019</v>
          </cell>
          <cell r="C176" t="str">
            <v>PG SBF COM PROD ESPORTIVOS</v>
          </cell>
          <cell r="D176">
            <v>26</v>
          </cell>
        </row>
        <row r="177">
          <cell r="A177" t="str">
            <v>SAE BRASIL</v>
          </cell>
          <cell r="B177">
            <v>609002</v>
          </cell>
          <cell r="C177" t="str">
            <v>PG SAE BRASIL</v>
          </cell>
          <cell r="D177">
            <v>13</v>
          </cell>
        </row>
        <row r="178">
          <cell r="A178" t="str">
            <v>SALEN'S</v>
          </cell>
          <cell r="B178">
            <v>609017</v>
          </cell>
          <cell r="C178" t="str">
            <v>PG SALENS RESTAURANTE LTDA</v>
          </cell>
          <cell r="D178">
            <v>26</v>
          </cell>
        </row>
        <row r="179">
          <cell r="A179" t="str">
            <v>SIX PARK ESTAC LT</v>
          </cell>
          <cell r="B179">
            <v>42603004</v>
          </cell>
          <cell r="C179" t="str">
            <v>PG A SIX PARK ESTAC LT</v>
          </cell>
          <cell r="D179">
            <v>22</v>
          </cell>
        </row>
        <row r="180">
          <cell r="A180" t="str">
            <v>SPEDO E ARAUJO LTDA</v>
          </cell>
          <cell r="B180">
            <v>609019</v>
          </cell>
          <cell r="C180" t="str">
            <v>PG SPEDO E ARAUJO LTDA</v>
          </cell>
          <cell r="D180">
            <v>22</v>
          </cell>
        </row>
        <row r="181">
          <cell r="A181" t="str">
            <v>TAXI</v>
          </cell>
          <cell r="B181">
            <v>103008</v>
          </cell>
          <cell r="C181" t="str">
            <v>PG TRANSPORTE DE PESSOAS -TAXI</v>
          </cell>
          <cell r="D181">
            <v>30</v>
          </cell>
        </row>
        <row r="182">
          <cell r="A182" t="str">
            <v>TEC CEL</v>
          </cell>
          <cell r="B182">
            <v>609019</v>
          </cell>
          <cell r="C182" t="str">
            <v>PG TECNOLOGIA CELULARES LTDA</v>
          </cell>
          <cell r="D182">
            <v>28</v>
          </cell>
        </row>
        <row r="183">
          <cell r="A183" t="str">
            <v>TECSOL COML JUNDIAI</v>
          </cell>
          <cell r="B183">
            <v>601009</v>
          </cell>
          <cell r="C183" t="str">
            <v>PG A TECSOL COM JUNDIAI</v>
          </cell>
          <cell r="D183">
            <v>23</v>
          </cell>
        </row>
        <row r="184">
          <cell r="A184" t="str">
            <v>TELEJOTA</v>
          </cell>
          <cell r="B184">
            <v>609019</v>
          </cell>
          <cell r="C184" t="str">
            <v>PG TLJ COM. E SERVICOS LTDA ME</v>
          </cell>
          <cell r="D184">
            <v>30</v>
          </cell>
        </row>
        <row r="185">
          <cell r="A185" t="str">
            <v>TELHANORTE</v>
          </cell>
          <cell r="B185">
            <v>609019</v>
          </cell>
          <cell r="C185" t="str">
            <v>PG CONSTRUMEGA M. COST. LTDA</v>
          </cell>
          <cell r="D185">
            <v>28</v>
          </cell>
        </row>
        <row r="186">
          <cell r="A186" t="str">
            <v xml:space="preserve">TIM </v>
          </cell>
          <cell r="B186">
            <v>503001</v>
          </cell>
          <cell r="C186" t="str">
            <v>PG TIM CELCULAR S/A</v>
          </cell>
          <cell r="D186">
            <v>19</v>
          </cell>
        </row>
        <row r="187">
          <cell r="A187" t="str">
            <v>TROPICANA</v>
          </cell>
          <cell r="B187">
            <v>609017</v>
          </cell>
          <cell r="C187" t="str">
            <v>TROPICANA SUCOS E LANCHES LTDA</v>
          </cell>
          <cell r="D187">
            <v>30</v>
          </cell>
        </row>
        <row r="188">
          <cell r="A188" t="str">
            <v>TX-PREF CAMPINAS</v>
          </cell>
          <cell r="B188">
            <v>609005</v>
          </cell>
          <cell r="C188" t="str">
            <v>PG A TX-PREF CAMPINAS</v>
          </cell>
          <cell r="D188">
            <v>21</v>
          </cell>
        </row>
        <row r="189">
          <cell r="A189" t="str">
            <v>V. RIBEIRO E FERREIRA REST</v>
          </cell>
          <cell r="B189">
            <v>609017</v>
          </cell>
          <cell r="C189" t="str">
            <v>PG V. RIBERIRO E FERREIRA REST</v>
          </cell>
          <cell r="D189">
            <v>30</v>
          </cell>
        </row>
        <row r="190">
          <cell r="A190" t="str">
            <v>VALTER FERNANDO GALDINO - ME</v>
          </cell>
          <cell r="B190">
            <v>609019</v>
          </cell>
          <cell r="C190" t="str">
            <v>PG VALTER FERNADO GALDINO ME</v>
          </cell>
          <cell r="D190">
            <v>28</v>
          </cell>
        </row>
        <row r="191">
          <cell r="A191" t="str">
            <v>VARIPAR COM. DE PARAFUSOS</v>
          </cell>
          <cell r="B191">
            <v>609019</v>
          </cell>
          <cell r="C191" t="str">
            <v>PG VARIPAR COM. PARAF. LTDA ME</v>
          </cell>
          <cell r="D191">
            <v>30</v>
          </cell>
        </row>
        <row r="192">
          <cell r="A192" t="str">
            <v>VIDRAÇARIA LOPES</v>
          </cell>
          <cell r="B192">
            <v>609019</v>
          </cell>
          <cell r="C192" t="str">
            <v>PG A VIDRAÇARIA LOPES</v>
          </cell>
          <cell r="D192">
            <v>21</v>
          </cell>
        </row>
        <row r="193">
          <cell r="A193" t="str">
            <v>VINCOVALES RESTAURANTE LTDA ME</v>
          </cell>
          <cell r="B193">
            <v>609017</v>
          </cell>
          <cell r="C193" t="str">
            <v>PG VINCOVALES REST. LTDA ME</v>
          </cell>
          <cell r="D193">
            <v>27</v>
          </cell>
        </row>
        <row r="194">
          <cell r="A194" t="str">
            <v>VISA VALE</v>
          </cell>
          <cell r="B194">
            <v>103001</v>
          </cell>
          <cell r="C194" t="str">
            <v>DEBITO AUTORIZADO VISA VALE</v>
          </cell>
          <cell r="D194">
            <v>27</v>
          </cell>
        </row>
        <row r="195">
          <cell r="A195" t="str">
            <v>WIENER REST LT</v>
          </cell>
          <cell r="B195">
            <v>609017</v>
          </cell>
          <cell r="C195" t="str">
            <v>PG A WIENER REST LT</v>
          </cell>
          <cell r="D195">
            <v>19</v>
          </cell>
        </row>
        <row r="196">
          <cell r="A196" t="str">
            <v>WODERFOOL</v>
          </cell>
          <cell r="B196">
            <v>609017</v>
          </cell>
          <cell r="C196" t="str">
            <v>PG WONDERFOOL LANCHONETE LTDA</v>
          </cell>
          <cell r="D196">
            <v>29</v>
          </cell>
        </row>
        <row r="197">
          <cell r="A197" t="str">
            <v>WONDERFOOL LANCHONETE</v>
          </cell>
          <cell r="B197">
            <v>609017</v>
          </cell>
          <cell r="C197" t="str">
            <v>PG WONDERFOOL LANCHONETE</v>
          </cell>
          <cell r="D197">
            <v>24</v>
          </cell>
        </row>
        <row r="199">
          <cell r="A199" t="str">
            <v>B. BRADESCO</v>
          </cell>
          <cell r="B199">
            <v>10002040</v>
          </cell>
          <cell r="C199" t="str">
            <v>DEB. CONTA TEL - B. BRADESCO</v>
          </cell>
          <cell r="D199">
            <v>28</v>
          </cell>
        </row>
        <row r="200">
          <cell r="A200" t="str">
            <v>B BRADESCO II</v>
          </cell>
          <cell r="B200">
            <v>10002041</v>
          </cell>
          <cell r="C200" t="str">
            <v>DEB. CONTA TEL - B BRADESCO II</v>
          </cell>
          <cell r="D200">
            <v>30</v>
          </cell>
        </row>
        <row r="201">
          <cell r="A201" t="str">
            <v>BCO DO BRASIL</v>
          </cell>
          <cell r="B201">
            <v>10002050</v>
          </cell>
          <cell r="C201" t="str">
            <v>DEB. CONTA TEL - BCO DO BRASIL</v>
          </cell>
          <cell r="D201">
            <v>30</v>
          </cell>
        </row>
        <row r="203">
          <cell r="A203" t="str">
            <v>CATERPILLAR</v>
          </cell>
        </row>
        <row r="204">
          <cell r="A204" t="str">
            <v>DAIMLER</v>
          </cell>
        </row>
        <row r="205">
          <cell r="A205" t="str">
            <v>FORD</v>
          </cell>
        </row>
        <row r="206">
          <cell r="A206" t="str">
            <v>GMB</v>
          </cell>
        </row>
        <row r="207">
          <cell r="A207" t="str">
            <v>MERITOR</v>
          </cell>
        </row>
        <row r="208">
          <cell r="A208" t="str">
            <v>SCANIA</v>
          </cell>
        </row>
        <row r="209">
          <cell r="A209" t="str">
            <v>VOLSKWAGEM</v>
          </cell>
        </row>
        <row r="210">
          <cell r="A210" t="str">
            <v>VOLVO</v>
          </cell>
        </row>
        <row r="212">
          <cell r="A212">
            <v>1000</v>
          </cell>
          <cell r="B212">
            <v>42</v>
          </cell>
        </row>
        <row r="213">
          <cell r="A213">
            <v>1140</v>
          </cell>
          <cell r="B213">
            <v>42</v>
          </cell>
        </row>
        <row r="214">
          <cell r="A214">
            <v>2000</v>
          </cell>
          <cell r="B214">
            <v>42</v>
          </cell>
        </row>
        <row r="215">
          <cell r="A215">
            <v>2200</v>
          </cell>
          <cell r="B215">
            <v>36</v>
          </cell>
        </row>
        <row r="216">
          <cell r="A216">
            <v>2207</v>
          </cell>
          <cell r="B216">
            <v>36</v>
          </cell>
        </row>
        <row r="217">
          <cell r="A217">
            <v>2210</v>
          </cell>
          <cell r="B217">
            <v>36</v>
          </cell>
        </row>
        <row r="218">
          <cell r="A218">
            <v>2211</v>
          </cell>
          <cell r="B218">
            <v>36</v>
          </cell>
        </row>
        <row r="219">
          <cell r="A219">
            <v>2240</v>
          </cell>
          <cell r="B219">
            <v>36</v>
          </cell>
        </row>
        <row r="220">
          <cell r="A220">
            <v>2250</v>
          </cell>
          <cell r="B220">
            <v>36</v>
          </cell>
        </row>
        <row r="221">
          <cell r="A221">
            <v>2251</v>
          </cell>
          <cell r="B221">
            <v>36</v>
          </cell>
        </row>
        <row r="222">
          <cell r="A222">
            <v>2260</v>
          </cell>
          <cell r="B222">
            <v>36</v>
          </cell>
        </row>
        <row r="223">
          <cell r="A223">
            <v>2261</v>
          </cell>
          <cell r="B223">
            <v>36</v>
          </cell>
        </row>
        <row r="224">
          <cell r="A224">
            <v>2263</v>
          </cell>
          <cell r="B224">
            <v>36</v>
          </cell>
        </row>
        <row r="225">
          <cell r="A225">
            <v>2300</v>
          </cell>
          <cell r="B225">
            <v>36</v>
          </cell>
        </row>
        <row r="226">
          <cell r="A226">
            <v>2310</v>
          </cell>
          <cell r="B226">
            <v>36</v>
          </cell>
        </row>
        <row r="227">
          <cell r="A227">
            <v>2311</v>
          </cell>
          <cell r="B227">
            <v>36</v>
          </cell>
        </row>
        <row r="228">
          <cell r="A228">
            <v>2312</v>
          </cell>
          <cell r="B228">
            <v>34</v>
          </cell>
        </row>
        <row r="229">
          <cell r="A229">
            <v>2316</v>
          </cell>
          <cell r="B229">
            <v>36</v>
          </cell>
        </row>
        <row r="230">
          <cell r="A230">
            <v>2317</v>
          </cell>
          <cell r="B230">
            <v>36</v>
          </cell>
        </row>
        <row r="231">
          <cell r="A231">
            <v>2318</v>
          </cell>
          <cell r="B231">
            <v>36</v>
          </cell>
        </row>
        <row r="232">
          <cell r="A232">
            <v>2320</v>
          </cell>
          <cell r="B232">
            <v>34</v>
          </cell>
        </row>
        <row r="233">
          <cell r="A233">
            <v>2322</v>
          </cell>
          <cell r="B233">
            <v>34</v>
          </cell>
        </row>
        <row r="234">
          <cell r="A234">
            <v>2323</v>
          </cell>
          <cell r="B234">
            <v>34</v>
          </cell>
        </row>
        <row r="235">
          <cell r="A235">
            <v>2324</v>
          </cell>
          <cell r="B235">
            <v>34</v>
          </cell>
        </row>
        <row r="236">
          <cell r="A236">
            <v>2325</v>
          </cell>
          <cell r="B236">
            <v>34</v>
          </cell>
        </row>
        <row r="237">
          <cell r="A237">
            <v>2330</v>
          </cell>
          <cell r="B237">
            <v>34</v>
          </cell>
        </row>
        <row r="238">
          <cell r="A238">
            <v>2331</v>
          </cell>
          <cell r="B238">
            <v>34</v>
          </cell>
        </row>
        <row r="239">
          <cell r="A239">
            <v>2332</v>
          </cell>
          <cell r="B239">
            <v>34</v>
          </cell>
        </row>
        <row r="240">
          <cell r="A240">
            <v>2333</v>
          </cell>
          <cell r="B240">
            <v>34</v>
          </cell>
        </row>
        <row r="241">
          <cell r="A241">
            <v>2340</v>
          </cell>
          <cell r="B241">
            <v>34</v>
          </cell>
        </row>
        <row r="242">
          <cell r="A242">
            <v>2341</v>
          </cell>
          <cell r="B242">
            <v>34</v>
          </cell>
        </row>
        <row r="243">
          <cell r="A243">
            <v>2342</v>
          </cell>
          <cell r="B243">
            <v>34</v>
          </cell>
        </row>
        <row r="244">
          <cell r="A244">
            <v>2343</v>
          </cell>
          <cell r="B244">
            <v>34</v>
          </cell>
        </row>
        <row r="245">
          <cell r="A245">
            <v>2344</v>
          </cell>
          <cell r="B245">
            <v>34</v>
          </cell>
        </row>
        <row r="246">
          <cell r="A246">
            <v>2345</v>
          </cell>
          <cell r="B246">
            <v>34</v>
          </cell>
        </row>
        <row r="247">
          <cell r="A247">
            <v>2346</v>
          </cell>
          <cell r="B247">
            <v>34</v>
          </cell>
        </row>
        <row r="248">
          <cell r="A248">
            <v>2347</v>
          </cell>
          <cell r="B248">
            <v>34</v>
          </cell>
        </row>
        <row r="249">
          <cell r="A249">
            <v>2350</v>
          </cell>
          <cell r="B249">
            <v>34</v>
          </cell>
        </row>
        <row r="250">
          <cell r="A250">
            <v>2351</v>
          </cell>
          <cell r="B250">
            <v>34</v>
          </cell>
        </row>
        <row r="251">
          <cell r="A251">
            <v>2352</v>
          </cell>
          <cell r="B251">
            <v>34</v>
          </cell>
        </row>
        <row r="252">
          <cell r="A252">
            <v>2353</v>
          </cell>
          <cell r="B252">
            <v>34</v>
          </cell>
        </row>
        <row r="253">
          <cell r="A253">
            <v>2354</v>
          </cell>
          <cell r="B253">
            <v>34</v>
          </cell>
        </row>
        <row r="254">
          <cell r="A254">
            <v>2356</v>
          </cell>
          <cell r="B254">
            <v>34</v>
          </cell>
        </row>
        <row r="255">
          <cell r="A255">
            <v>2360</v>
          </cell>
          <cell r="B255">
            <v>34</v>
          </cell>
        </row>
        <row r="256">
          <cell r="A256">
            <v>2361</v>
          </cell>
          <cell r="B256">
            <v>34</v>
          </cell>
        </row>
        <row r="257">
          <cell r="A257">
            <v>2363</v>
          </cell>
          <cell r="B257">
            <v>34</v>
          </cell>
        </row>
        <row r="258">
          <cell r="A258">
            <v>2364</v>
          </cell>
          <cell r="B258">
            <v>34</v>
          </cell>
        </row>
        <row r="259">
          <cell r="A259">
            <v>2365</v>
          </cell>
          <cell r="B259">
            <v>34</v>
          </cell>
        </row>
        <row r="260">
          <cell r="A260">
            <v>2369</v>
          </cell>
          <cell r="B260">
            <v>34</v>
          </cell>
        </row>
        <row r="261">
          <cell r="A261">
            <v>2370</v>
          </cell>
          <cell r="B261">
            <v>34</v>
          </cell>
        </row>
        <row r="262">
          <cell r="A262">
            <v>2371</v>
          </cell>
          <cell r="B262">
            <v>34</v>
          </cell>
        </row>
        <row r="263">
          <cell r="A263">
            <v>2372</v>
          </cell>
          <cell r="B263">
            <v>34</v>
          </cell>
        </row>
        <row r="264">
          <cell r="A264">
            <v>2373</v>
          </cell>
          <cell r="B264">
            <v>34</v>
          </cell>
        </row>
        <row r="265">
          <cell r="A265">
            <v>2374</v>
          </cell>
          <cell r="B265">
            <v>34</v>
          </cell>
        </row>
        <row r="266">
          <cell r="A266">
            <v>2375</v>
          </cell>
          <cell r="B266">
            <v>34</v>
          </cell>
        </row>
        <row r="267">
          <cell r="A267">
            <v>2376</v>
          </cell>
          <cell r="B267">
            <v>34</v>
          </cell>
        </row>
        <row r="268">
          <cell r="A268">
            <v>2377</v>
          </cell>
          <cell r="B268">
            <v>34</v>
          </cell>
        </row>
        <row r="269">
          <cell r="A269">
            <v>2378</v>
          </cell>
          <cell r="B269">
            <v>34</v>
          </cell>
        </row>
        <row r="270">
          <cell r="A270">
            <v>2379</v>
          </cell>
          <cell r="B270">
            <v>34</v>
          </cell>
        </row>
        <row r="271">
          <cell r="A271">
            <v>2380</v>
          </cell>
          <cell r="B271">
            <v>34</v>
          </cell>
        </row>
        <row r="272">
          <cell r="A272">
            <v>2390</v>
          </cell>
          <cell r="B272">
            <v>34</v>
          </cell>
        </row>
        <row r="273">
          <cell r="A273">
            <v>2400</v>
          </cell>
          <cell r="B273">
            <v>36</v>
          </cell>
        </row>
        <row r="274">
          <cell r="A274">
            <v>2410</v>
          </cell>
          <cell r="B274">
            <v>36</v>
          </cell>
        </row>
        <row r="275">
          <cell r="A275">
            <v>2413</v>
          </cell>
          <cell r="B275">
            <v>34</v>
          </cell>
        </row>
        <row r="276">
          <cell r="A276">
            <v>2417</v>
          </cell>
          <cell r="B276">
            <v>36</v>
          </cell>
        </row>
        <row r="277">
          <cell r="A277">
            <v>2420</v>
          </cell>
          <cell r="B277">
            <v>34</v>
          </cell>
        </row>
        <row r="278">
          <cell r="A278">
            <v>2421</v>
          </cell>
          <cell r="B278">
            <v>34</v>
          </cell>
        </row>
        <row r="279">
          <cell r="A279">
            <v>2422</v>
          </cell>
          <cell r="B279">
            <v>34</v>
          </cell>
        </row>
        <row r="280">
          <cell r="A280">
            <v>2423</v>
          </cell>
          <cell r="B280">
            <v>34</v>
          </cell>
        </row>
        <row r="281">
          <cell r="A281">
            <v>2425</v>
          </cell>
          <cell r="B281">
            <v>34</v>
          </cell>
        </row>
        <row r="282">
          <cell r="A282">
            <v>2426</v>
          </cell>
          <cell r="B282">
            <v>34</v>
          </cell>
        </row>
        <row r="283">
          <cell r="A283">
            <v>2430</v>
          </cell>
          <cell r="B283">
            <v>34</v>
          </cell>
        </row>
        <row r="284">
          <cell r="A284">
            <v>2431</v>
          </cell>
          <cell r="B284">
            <v>34</v>
          </cell>
        </row>
        <row r="285">
          <cell r="A285">
            <v>2432</v>
          </cell>
          <cell r="B285">
            <v>34</v>
          </cell>
        </row>
        <row r="286">
          <cell r="A286">
            <v>2433</v>
          </cell>
          <cell r="B286">
            <v>34</v>
          </cell>
        </row>
        <row r="287">
          <cell r="A287">
            <v>2434</v>
          </cell>
          <cell r="B287">
            <v>34</v>
          </cell>
        </row>
        <row r="288">
          <cell r="A288">
            <v>2435</v>
          </cell>
          <cell r="B288">
            <v>34</v>
          </cell>
        </row>
        <row r="289">
          <cell r="A289">
            <v>2440</v>
          </cell>
          <cell r="B289">
            <v>34</v>
          </cell>
        </row>
        <row r="290">
          <cell r="A290">
            <v>2449</v>
          </cell>
          <cell r="B290">
            <v>34</v>
          </cell>
        </row>
        <row r="291">
          <cell r="A291">
            <v>2490</v>
          </cell>
          <cell r="B291">
            <v>34</v>
          </cell>
        </row>
        <row r="292">
          <cell r="A292">
            <v>2500</v>
          </cell>
          <cell r="B292">
            <v>36</v>
          </cell>
        </row>
        <row r="293">
          <cell r="A293">
            <v>2510</v>
          </cell>
          <cell r="B293">
            <v>36</v>
          </cell>
        </row>
        <row r="294">
          <cell r="A294">
            <v>2511</v>
          </cell>
          <cell r="B294">
            <v>36</v>
          </cell>
        </row>
        <row r="295">
          <cell r="A295">
            <v>2512</v>
          </cell>
          <cell r="B295">
            <v>36</v>
          </cell>
        </row>
        <row r="296">
          <cell r="A296">
            <v>2514</v>
          </cell>
          <cell r="B296">
            <v>34</v>
          </cell>
        </row>
        <row r="297">
          <cell r="A297">
            <v>2517</v>
          </cell>
          <cell r="B297">
            <v>36</v>
          </cell>
        </row>
        <row r="298">
          <cell r="A298">
            <v>2518</v>
          </cell>
          <cell r="B298">
            <v>36</v>
          </cell>
        </row>
        <row r="299">
          <cell r="A299">
            <v>2519</v>
          </cell>
          <cell r="B299">
            <v>34</v>
          </cell>
        </row>
        <row r="300">
          <cell r="A300">
            <v>2520</v>
          </cell>
          <cell r="B300">
            <v>34</v>
          </cell>
        </row>
        <row r="301">
          <cell r="A301">
            <v>2530</v>
          </cell>
          <cell r="B301">
            <v>34</v>
          </cell>
        </row>
        <row r="302">
          <cell r="A302">
            <v>2531</v>
          </cell>
          <cell r="B302">
            <v>34</v>
          </cell>
        </row>
        <row r="303">
          <cell r="A303">
            <v>2532</v>
          </cell>
          <cell r="B303">
            <v>34</v>
          </cell>
        </row>
        <row r="304">
          <cell r="A304">
            <v>2533</v>
          </cell>
          <cell r="B304">
            <v>34</v>
          </cell>
        </row>
        <row r="305">
          <cell r="A305">
            <v>2534</v>
          </cell>
          <cell r="B305">
            <v>34</v>
          </cell>
        </row>
        <row r="306">
          <cell r="A306">
            <v>2540</v>
          </cell>
          <cell r="B306">
            <v>34</v>
          </cell>
        </row>
        <row r="307">
          <cell r="A307">
            <v>2541</v>
          </cell>
          <cell r="B307">
            <v>34</v>
          </cell>
        </row>
        <row r="308">
          <cell r="A308">
            <v>2542</v>
          </cell>
          <cell r="B308">
            <v>34</v>
          </cell>
        </row>
        <row r="309">
          <cell r="A309">
            <v>2543</v>
          </cell>
          <cell r="B309">
            <v>34</v>
          </cell>
        </row>
        <row r="310">
          <cell r="A310">
            <v>2544</v>
          </cell>
          <cell r="B310">
            <v>34</v>
          </cell>
        </row>
        <row r="311">
          <cell r="A311">
            <v>2545</v>
          </cell>
          <cell r="B311">
            <v>34</v>
          </cell>
        </row>
        <row r="312">
          <cell r="A312">
            <v>2546</v>
          </cell>
          <cell r="B312">
            <v>34</v>
          </cell>
        </row>
        <row r="313">
          <cell r="A313">
            <v>2547</v>
          </cell>
          <cell r="B313">
            <v>34</v>
          </cell>
        </row>
        <row r="314">
          <cell r="A314">
            <v>2548</v>
          </cell>
          <cell r="B314">
            <v>34</v>
          </cell>
        </row>
        <row r="315">
          <cell r="A315">
            <v>2550</v>
          </cell>
          <cell r="B315">
            <v>34</v>
          </cell>
        </row>
        <row r="316">
          <cell r="A316">
            <v>2551</v>
          </cell>
          <cell r="B316">
            <v>34</v>
          </cell>
        </row>
        <row r="317">
          <cell r="A317">
            <v>2552</v>
          </cell>
          <cell r="B317">
            <v>34</v>
          </cell>
        </row>
        <row r="318">
          <cell r="A318">
            <v>2553</v>
          </cell>
          <cell r="B318">
            <v>34</v>
          </cell>
        </row>
        <row r="319">
          <cell r="A319">
            <v>2560</v>
          </cell>
          <cell r="B319">
            <v>34</v>
          </cell>
        </row>
        <row r="320">
          <cell r="A320">
            <v>2561</v>
          </cell>
          <cell r="B320">
            <v>34</v>
          </cell>
        </row>
        <row r="321">
          <cell r="A321">
            <v>2562</v>
          </cell>
          <cell r="B321">
            <v>36</v>
          </cell>
        </row>
        <row r="322">
          <cell r="A322">
            <v>2563</v>
          </cell>
          <cell r="B322">
            <v>36</v>
          </cell>
        </row>
        <row r="323">
          <cell r="A323">
            <v>2570</v>
          </cell>
          <cell r="B323">
            <v>34</v>
          </cell>
        </row>
        <row r="324">
          <cell r="A324">
            <v>2571</v>
          </cell>
          <cell r="B324">
            <v>34</v>
          </cell>
        </row>
        <row r="325">
          <cell r="A325">
            <v>2572</v>
          </cell>
          <cell r="B325">
            <v>34</v>
          </cell>
        </row>
        <row r="326">
          <cell r="A326">
            <v>2573</v>
          </cell>
          <cell r="B326">
            <v>34</v>
          </cell>
        </row>
        <row r="327">
          <cell r="A327">
            <v>2574</v>
          </cell>
          <cell r="B327">
            <v>34</v>
          </cell>
        </row>
        <row r="328">
          <cell r="A328">
            <v>2575</v>
          </cell>
          <cell r="B328">
            <v>34</v>
          </cell>
        </row>
        <row r="329">
          <cell r="A329">
            <v>2576</v>
          </cell>
          <cell r="B329">
            <v>34</v>
          </cell>
        </row>
        <row r="330">
          <cell r="A330">
            <v>2580</v>
          </cell>
          <cell r="B330">
            <v>42</v>
          </cell>
        </row>
        <row r="331">
          <cell r="A331">
            <v>2581</v>
          </cell>
          <cell r="B331">
            <v>42</v>
          </cell>
        </row>
        <row r="332">
          <cell r="A332">
            <v>2582</v>
          </cell>
          <cell r="B332">
            <v>42</v>
          </cell>
        </row>
        <row r="333">
          <cell r="A333">
            <v>2583</v>
          </cell>
          <cell r="B333">
            <v>42</v>
          </cell>
        </row>
        <row r="334">
          <cell r="A334">
            <v>2584</v>
          </cell>
          <cell r="B334">
            <v>42</v>
          </cell>
        </row>
        <row r="335">
          <cell r="A335">
            <v>2585</v>
          </cell>
          <cell r="B335">
            <v>42</v>
          </cell>
        </row>
        <row r="336">
          <cell r="A336">
            <v>2586</v>
          </cell>
          <cell r="B336">
            <v>42</v>
          </cell>
        </row>
        <row r="337">
          <cell r="A337">
            <v>2587</v>
          </cell>
          <cell r="B337">
            <v>36</v>
          </cell>
        </row>
        <row r="338">
          <cell r="A338">
            <v>2588</v>
          </cell>
          <cell r="B338">
            <v>36</v>
          </cell>
        </row>
        <row r="339">
          <cell r="A339">
            <v>2589</v>
          </cell>
          <cell r="B339">
            <v>42</v>
          </cell>
        </row>
        <row r="340">
          <cell r="A340">
            <v>2590</v>
          </cell>
          <cell r="B340">
            <v>36</v>
          </cell>
        </row>
        <row r="341">
          <cell r="A341">
            <v>2591</v>
          </cell>
          <cell r="B341">
            <v>36</v>
          </cell>
        </row>
        <row r="342">
          <cell r="A342">
            <v>2593</v>
          </cell>
          <cell r="B342">
            <v>34</v>
          </cell>
        </row>
        <row r="343">
          <cell r="A343">
            <v>2595</v>
          </cell>
          <cell r="B343">
            <v>36</v>
          </cell>
        </row>
        <row r="344">
          <cell r="A344">
            <v>2597</v>
          </cell>
          <cell r="B344">
            <v>36</v>
          </cell>
        </row>
        <row r="345">
          <cell r="A345">
            <v>2598</v>
          </cell>
          <cell r="B345">
            <v>36</v>
          </cell>
        </row>
        <row r="346">
          <cell r="A346">
            <v>2600</v>
          </cell>
          <cell r="B346">
            <v>36</v>
          </cell>
        </row>
        <row r="347">
          <cell r="A347">
            <v>2610</v>
          </cell>
          <cell r="B347">
            <v>36</v>
          </cell>
        </row>
        <row r="348">
          <cell r="A348">
            <v>2611</v>
          </cell>
          <cell r="B348">
            <v>36</v>
          </cell>
        </row>
        <row r="349">
          <cell r="A349">
            <v>2612</v>
          </cell>
          <cell r="B349">
            <v>36</v>
          </cell>
        </row>
        <row r="350">
          <cell r="A350">
            <v>2613</v>
          </cell>
          <cell r="B350">
            <v>36</v>
          </cell>
        </row>
        <row r="351">
          <cell r="A351">
            <v>2614</v>
          </cell>
          <cell r="B351">
            <v>36</v>
          </cell>
        </row>
        <row r="352">
          <cell r="A352">
            <v>2616</v>
          </cell>
          <cell r="B352">
            <v>36</v>
          </cell>
        </row>
        <row r="353">
          <cell r="A353">
            <v>2617</v>
          </cell>
          <cell r="B353">
            <v>36</v>
          </cell>
        </row>
        <row r="354">
          <cell r="A354">
            <v>2620</v>
          </cell>
          <cell r="B354">
            <v>34</v>
          </cell>
        </row>
        <row r="355">
          <cell r="A355">
            <v>2621</v>
          </cell>
          <cell r="B355">
            <v>34</v>
          </cell>
        </row>
        <row r="356">
          <cell r="A356">
            <v>2622</v>
          </cell>
          <cell r="B356">
            <v>34</v>
          </cell>
        </row>
        <row r="357">
          <cell r="A357">
            <v>2623</v>
          </cell>
          <cell r="B357">
            <v>34</v>
          </cell>
        </row>
        <row r="358">
          <cell r="A358">
            <v>2624</v>
          </cell>
          <cell r="B358">
            <v>34</v>
          </cell>
        </row>
        <row r="359">
          <cell r="A359">
            <v>2625</v>
          </cell>
          <cell r="B359">
            <v>34</v>
          </cell>
        </row>
        <row r="360">
          <cell r="A360">
            <v>2626</v>
          </cell>
          <cell r="B360">
            <v>34</v>
          </cell>
        </row>
        <row r="361">
          <cell r="A361">
            <v>2627</v>
          </cell>
          <cell r="B361">
            <v>34</v>
          </cell>
        </row>
        <row r="362">
          <cell r="A362">
            <v>2630</v>
          </cell>
          <cell r="B362">
            <v>34</v>
          </cell>
        </row>
        <row r="363">
          <cell r="A363">
            <v>2631</v>
          </cell>
          <cell r="B363">
            <v>34</v>
          </cell>
        </row>
        <row r="364">
          <cell r="A364">
            <v>2632</v>
          </cell>
          <cell r="B364">
            <v>34</v>
          </cell>
        </row>
        <row r="365">
          <cell r="A365">
            <v>2633</v>
          </cell>
          <cell r="B365">
            <v>34</v>
          </cell>
        </row>
        <row r="366">
          <cell r="A366">
            <v>2634</v>
          </cell>
          <cell r="B366">
            <v>34</v>
          </cell>
        </row>
        <row r="367">
          <cell r="A367">
            <v>2635</v>
          </cell>
          <cell r="B367">
            <v>34</v>
          </cell>
        </row>
        <row r="368">
          <cell r="A368">
            <v>2636</v>
          </cell>
          <cell r="B368">
            <v>34</v>
          </cell>
        </row>
        <row r="369">
          <cell r="A369">
            <v>2637</v>
          </cell>
          <cell r="B369">
            <v>34</v>
          </cell>
        </row>
        <row r="370">
          <cell r="A370">
            <v>2638</v>
          </cell>
          <cell r="B370">
            <v>34</v>
          </cell>
        </row>
        <row r="371">
          <cell r="A371">
            <v>2639</v>
          </cell>
          <cell r="B371">
            <v>34</v>
          </cell>
        </row>
        <row r="372">
          <cell r="A372">
            <v>2640</v>
          </cell>
          <cell r="B372">
            <v>34</v>
          </cell>
        </row>
        <row r="373">
          <cell r="A373">
            <v>2641</v>
          </cell>
          <cell r="B373">
            <v>34</v>
          </cell>
        </row>
        <row r="374">
          <cell r="A374">
            <v>2642</v>
          </cell>
          <cell r="B374">
            <v>34</v>
          </cell>
        </row>
        <row r="375">
          <cell r="A375">
            <v>2643</v>
          </cell>
          <cell r="B375">
            <v>34</v>
          </cell>
        </row>
        <row r="376">
          <cell r="A376">
            <v>2644</v>
          </cell>
          <cell r="B376">
            <v>34</v>
          </cell>
        </row>
        <row r="377">
          <cell r="A377">
            <v>2645</v>
          </cell>
          <cell r="B377">
            <v>34</v>
          </cell>
        </row>
        <row r="378">
          <cell r="A378">
            <v>2647</v>
          </cell>
          <cell r="B378">
            <v>34</v>
          </cell>
        </row>
        <row r="379">
          <cell r="A379">
            <v>2648</v>
          </cell>
          <cell r="B379">
            <v>34</v>
          </cell>
        </row>
        <row r="380">
          <cell r="A380">
            <v>2650</v>
          </cell>
          <cell r="B380">
            <v>34</v>
          </cell>
        </row>
        <row r="381">
          <cell r="A381">
            <v>2680</v>
          </cell>
          <cell r="B381">
            <v>36</v>
          </cell>
        </row>
        <row r="382">
          <cell r="A382">
            <v>2681</v>
          </cell>
          <cell r="B382">
            <v>36</v>
          </cell>
        </row>
        <row r="383">
          <cell r="A383">
            <v>2690</v>
          </cell>
          <cell r="B383">
            <v>34</v>
          </cell>
        </row>
        <row r="384">
          <cell r="A384">
            <v>2900</v>
          </cell>
          <cell r="B384">
            <v>36</v>
          </cell>
        </row>
        <row r="385">
          <cell r="A385">
            <v>2901</v>
          </cell>
          <cell r="B385">
            <v>42</v>
          </cell>
        </row>
        <row r="386">
          <cell r="A386">
            <v>2910</v>
          </cell>
          <cell r="B386">
            <v>36</v>
          </cell>
        </row>
        <row r="387">
          <cell r="A387">
            <v>2914</v>
          </cell>
          <cell r="B387">
            <v>36</v>
          </cell>
        </row>
        <row r="388">
          <cell r="A388">
            <v>2917</v>
          </cell>
          <cell r="B388">
            <v>36</v>
          </cell>
        </row>
        <row r="389">
          <cell r="A389">
            <v>2920</v>
          </cell>
          <cell r="B389">
            <v>36</v>
          </cell>
        </row>
        <row r="390">
          <cell r="A390">
            <v>2921</v>
          </cell>
          <cell r="B390">
            <v>36</v>
          </cell>
        </row>
        <row r="391">
          <cell r="A391">
            <v>2930</v>
          </cell>
          <cell r="B391">
            <v>36</v>
          </cell>
        </row>
        <row r="392">
          <cell r="A392">
            <v>2931</v>
          </cell>
          <cell r="B392">
            <v>36</v>
          </cell>
        </row>
        <row r="393">
          <cell r="A393">
            <v>2940</v>
          </cell>
          <cell r="B393">
            <v>36</v>
          </cell>
        </row>
        <row r="394">
          <cell r="A394">
            <v>2941</v>
          </cell>
          <cell r="B394">
            <v>36</v>
          </cell>
        </row>
        <row r="395">
          <cell r="A395">
            <v>2942</v>
          </cell>
          <cell r="B395">
            <v>36</v>
          </cell>
        </row>
        <row r="396">
          <cell r="A396">
            <v>2950</v>
          </cell>
          <cell r="B396">
            <v>36</v>
          </cell>
        </row>
        <row r="397">
          <cell r="A397">
            <v>2951</v>
          </cell>
          <cell r="B397">
            <v>36</v>
          </cell>
        </row>
        <row r="398">
          <cell r="A398">
            <v>2960</v>
          </cell>
          <cell r="B398">
            <v>36</v>
          </cell>
        </row>
        <row r="399">
          <cell r="A399">
            <v>2961</v>
          </cell>
          <cell r="B399">
            <v>36</v>
          </cell>
        </row>
        <row r="400">
          <cell r="A400">
            <v>2970</v>
          </cell>
          <cell r="B400">
            <v>36</v>
          </cell>
        </row>
        <row r="401">
          <cell r="A401">
            <v>2971</v>
          </cell>
          <cell r="B401">
            <v>36</v>
          </cell>
        </row>
        <row r="402">
          <cell r="A402">
            <v>2972</v>
          </cell>
          <cell r="B402">
            <v>36</v>
          </cell>
        </row>
        <row r="403">
          <cell r="A403">
            <v>2980</v>
          </cell>
          <cell r="B403">
            <v>36</v>
          </cell>
        </row>
        <row r="404">
          <cell r="A404">
            <v>2981</v>
          </cell>
          <cell r="B404">
            <v>36</v>
          </cell>
        </row>
        <row r="405">
          <cell r="A405">
            <v>2982</v>
          </cell>
          <cell r="B405">
            <v>34</v>
          </cell>
        </row>
        <row r="406">
          <cell r="A406">
            <v>2990</v>
          </cell>
          <cell r="B406">
            <v>36</v>
          </cell>
        </row>
        <row r="407">
          <cell r="A407">
            <v>2991</v>
          </cell>
          <cell r="B407">
            <v>34</v>
          </cell>
        </row>
        <row r="408">
          <cell r="A408">
            <v>2997</v>
          </cell>
          <cell r="B408">
            <v>36</v>
          </cell>
        </row>
        <row r="409">
          <cell r="A409">
            <v>2999</v>
          </cell>
          <cell r="B409">
            <v>36</v>
          </cell>
        </row>
        <row r="410">
          <cell r="A410">
            <v>3000</v>
          </cell>
          <cell r="B410">
            <v>42</v>
          </cell>
        </row>
        <row r="411">
          <cell r="A411">
            <v>3100</v>
          </cell>
          <cell r="B411">
            <v>42</v>
          </cell>
        </row>
        <row r="412">
          <cell r="A412">
            <v>3110</v>
          </cell>
          <cell r="B412">
            <v>42</v>
          </cell>
        </row>
        <row r="413">
          <cell r="A413">
            <v>3111</v>
          </cell>
          <cell r="B413">
            <v>42</v>
          </cell>
        </row>
        <row r="414">
          <cell r="A414">
            <v>3115</v>
          </cell>
          <cell r="B414">
            <v>42</v>
          </cell>
        </row>
        <row r="415">
          <cell r="A415">
            <v>3116</v>
          </cell>
          <cell r="B415">
            <v>42</v>
          </cell>
        </row>
        <row r="416">
          <cell r="A416">
            <v>3130</v>
          </cell>
          <cell r="B416">
            <v>42</v>
          </cell>
        </row>
        <row r="417">
          <cell r="A417">
            <v>3137</v>
          </cell>
          <cell r="B417">
            <v>42</v>
          </cell>
        </row>
        <row r="418">
          <cell r="A418">
            <v>3140</v>
          </cell>
          <cell r="B418">
            <v>42</v>
          </cell>
        </row>
        <row r="419">
          <cell r="A419">
            <v>3150</v>
          </cell>
          <cell r="B419">
            <v>36</v>
          </cell>
        </row>
        <row r="420">
          <cell r="A420">
            <v>3152</v>
          </cell>
          <cell r="B420">
            <v>36</v>
          </cell>
        </row>
        <row r="421">
          <cell r="A421">
            <v>3153</v>
          </cell>
          <cell r="B421">
            <v>36</v>
          </cell>
        </row>
        <row r="422">
          <cell r="A422">
            <v>3154</v>
          </cell>
          <cell r="B422">
            <v>36</v>
          </cell>
        </row>
        <row r="423">
          <cell r="A423">
            <v>3155</v>
          </cell>
          <cell r="B423">
            <v>36</v>
          </cell>
        </row>
        <row r="424">
          <cell r="A424">
            <v>3156</v>
          </cell>
          <cell r="B424">
            <v>36</v>
          </cell>
        </row>
        <row r="425">
          <cell r="A425">
            <v>3160</v>
          </cell>
          <cell r="B425">
            <v>42</v>
          </cell>
        </row>
        <row r="426">
          <cell r="A426">
            <v>3161</v>
          </cell>
          <cell r="B426">
            <v>42</v>
          </cell>
        </row>
        <row r="427">
          <cell r="A427">
            <v>3170</v>
          </cell>
          <cell r="B427">
            <v>42</v>
          </cell>
        </row>
        <row r="428">
          <cell r="A428">
            <v>3171</v>
          </cell>
          <cell r="B428">
            <v>42</v>
          </cell>
        </row>
        <row r="429">
          <cell r="A429">
            <v>3172</v>
          </cell>
          <cell r="B429">
            <v>42</v>
          </cell>
        </row>
        <row r="430">
          <cell r="A430">
            <v>3180</v>
          </cell>
          <cell r="B430">
            <v>42</v>
          </cell>
        </row>
        <row r="431">
          <cell r="A431">
            <v>3190</v>
          </cell>
          <cell r="B431">
            <v>42</v>
          </cell>
        </row>
        <row r="432">
          <cell r="A432">
            <v>3191</v>
          </cell>
          <cell r="B432">
            <v>42</v>
          </cell>
        </row>
        <row r="433">
          <cell r="A433">
            <v>3192</v>
          </cell>
          <cell r="B433">
            <v>42</v>
          </cell>
        </row>
        <row r="434">
          <cell r="A434">
            <v>3193</v>
          </cell>
          <cell r="B434">
            <v>42</v>
          </cell>
        </row>
        <row r="435">
          <cell r="A435">
            <v>3194</v>
          </cell>
          <cell r="B435">
            <v>42</v>
          </cell>
        </row>
        <row r="436">
          <cell r="A436">
            <v>3195</v>
          </cell>
          <cell r="B436">
            <v>42</v>
          </cell>
        </row>
        <row r="437">
          <cell r="A437">
            <v>3400</v>
          </cell>
          <cell r="B437">
            <v>42</v>
          </cell>
        </row>
        <row r="438">
          <cell r="A438">
            <v>3407</v>
          </cell>
          <cell r="B438">
            <v>42</v>
          </cell>
        </row>
        <row r="439">
          <cell r="A439">
            <v>3410</v>
          </cell>
          <cell r="B439">
            <v>42</v>
          </cell>
        </row>
        <row r="440">
          <cell r="A440">
            <v>3420</v>
          </cell>
          <cell r="B440">
            <v>42</v>
          </cell>
        </row>
        <row r="441">
          <cell r="A441">
            <v>3430</v>
          </cell>
          <cell r="B441">
            <v>42</v>
          </cell>
        </row>
        <row r="442">
          <cell r="A442">
            <v>3450</v>
          </cell>
          <cell r="B442">
            <v>42</v>
          </cell>
        </row>
        <row r="443">
          <cell r="A443">
            <v>3460</v>
          </cell>
          <cell r="B443">
            <v>42</v>
          </cell>
        </row>
        <row r="444">
          <cell r="A444">
            <v>4000</v>
          </cell>
          <cell r="B444">
            <v>42</v>
          </cell>
        </row>
        <row r="445">
          <cell r="A445">
            <v>4100</v>
          </cell>
          <cell r="B445">
            <v>41</v>
          </cell>
        </row>
        <row r="446">
          <cell r="A446">
            <v>4107</v>
          </cell>
          <cell r="B446">
            <v>41</v>
          </cell>
        </row>
        <row r="447">
          <cell r="A447">
            <v>4110</v>
          </cell>
          <cell r="B447">
            <v>41</v>
          </cell>
        </row>
        <row r="448">
          <cell r="A448">
            <v>4200</v>
          </cell>
          <cell r="B448">
            <v>41</v>
          </cell>
        </row>
        <row r="449">
          <cell r="A449">
            <v>4207</v>
          </cell>
          <cell r="B449">
            <v>41</v>
          </cell>
        </row>
        <row r="450">
          <cell r="A450">
            <v>4210</v>
          </cell>
          <cell r="B450">
            <v>41</v>
          </cell>
        </row>
        <row r="451">
          <cell r="A451">
            <v>4300</v>
          </cell>
          <cell r="B451">
            <v>41</v>
          </cell>
        </row>
        <row r="452">
          <cell r="A452">
            <v>4307</v>
          </cell>
          <cell r="B452">
            <v>41</v>
          </cell>
        </row>
        <row r="453">
          <cell r="A453">
            <v>4310</v>
          </cell>
          <cell r="B453">
            <v>41</v>
          </cell>
        </row>
        <row r="454">
          <cell r="A454">
            <v>4311</v>
          </cell>
          <cell r="B454">
            <v>41</v>
          </cell>
        </row>
        <row r="455">
          <cell r="A455">
            <v>4312</v>
          </cell>
          <cell r="B455">
            <v>41</v>
          </cell>
        </row>
        <row r="456">
          <cell r="A456">
            <v>4340</v>
          </cell>
          <cell r="B456">
            <v>36</v>
          </cell>
        </row>
        <row r="457">
          <cell r="A457">
            <v>4341</v>
          </cell>
          <cell r="B457">
            <v>36</v>
          </cell>
        </row>
        <row r="458">
          <cell r="A458">
            <v>4342</v>
          </cell>
          <cell r="B458">
            <v>36</v>
          </cell>
        </row>
        <row r="459">
          <cell r="A459">
            <v>4343</v>
          </cell>
          <cell r="B459">
            <v>36</v>
          </cell>
        </row>
        <row r="460">
          <cell r="A460">
            <v>4400</v>
          </cell>
          <cell r="B460">
            <v>41</v>
          </cell>
        </row>
        <row r="461">
          <cell r="A461">
            <v>4407</v>
          </cell>
          <cell r="B461">
            <v>41</v>
          </cell>
        </row>
        <row r="462">
          <cell r="A462">
            <v>4410</v>
          </cell>
          <cell r="B462">
            <v>41</v>
          </cell>
        </row>
        <row r="463">
          <cell r="A463">
            <v>5000</v>
          </cell>
          <cell r="B463">
            <v>42</v>
          </cell>
        </row>
        <row r="464">
          <cell r="A464">
            <v>5100</v>
          </cell>
          <cell r="B464">
            <v>42</v>
          </cell>
        </row>
        <row r="465">
          <cell r="A465">
            <v>5107</v>
          </cell>
          <cell r="B465">
            <v>42</v>
          </cell>
        </row>
        <row r="466">
          <cell r="A466">
            <v>5110</v>
          </cell>
          <cell r="B466">
            <v>42</v>
          </cell>
        </row>
        <row r="467">
          <cell r="A467">
            <v>5120</v>
          </cell>
          <cell r="B467">
            <v>42</v>
          </cell>
        </row>
        <row r="468">
          <cell r="A468">
            <v>5130</v>
          </cell>
          <cell r="B468">
            <v>42</v>
          </cell>
        </row>
        <row r="469">
          <cell r="A469">
            <v>5140</v>
          </cell>
          <cell r="B469">
            <v>42</v>
          </cell>
        </row>
        <row r="470">
          <cell r="A470">
            <v>5150</v>
          </cell>
          <cell r="B470">
            <v>42</v>
          </cell>
        </row>
        <row r="471">
          <cell r="A471">
            <v>5160</v>
          </cell>
          <cell r="B471">
            <v>42</v>
          </cell>
        </row>
        <row r="472">
          <cell r="A472">
            <v>5180</v>
          </cell>
          <cell r="B472">
            <v>42</v>
          </cell>
        </row>
        <row r="473">
          <cell r="A473">
            <v>5200</v>
          </cell>
          <cell r="B473">
            <v>42</v>
          </cell>
        </row>
        <row r="474">
          <cell r="A474">
            <v>6000</v>
          </cell>
          <cell r="B474">
            <v>42</v>
          </cell>
        </row>
        <row r="475">
          <cell r="A475">
            <v>6100</v>
          </cell>
          <cell r="B475">
            <v>42</v>
          </cell>
        </row>
        <row r="476">
          <cell r="A476">
            <v>6200</v>
          </cell>
          <cell r="B476">
            <v>42</v>
          </cell>
        </row>
        <row r="477">
          <cell r="A477">
            <v>7000</v>
          </cell>
          <cell r="B477">
            <v>42</v>
          </cell>
        </row>
        <row r="478">
          <cell r="A478">
            <v>7100</v>
          </cell>
          <cell r="B478">
            <v>36</v>
          </cell>
        </row>
        <row r="479">
          <cell r="A479">
            <v>7107</v>
          </cell>
          <cell r="B479">
            <v>36</v>
          </cell>
        </row>
        <row r="480">
          <cell r="A480">
            <v>7120</v>
          </cell>
          <cell r="B480">
            <v>36</v>
          </cell>
        </row>
        <row r="481">
          <cell r="A481">
            <v>7121</v>
          </cell>
          <cell r="B481">
            <v>36</v>
          </cell>
        </row>
        <row r="482">
          <cell r="A482">
            <v>7122</v>
          </cell>
          <cell r="B482">
            <v>36</v>
          </cell>
        </row>
        <row r="483">
          <cell r="A483">
            <v>7130</v>
          </cell>
          <cell r="B483">
            <v>36</v>
          </cell>
        </row>
        <row r="484">
          <cell r="A484">
            <v>7131</v>
          </cell>
          <cell r="B484">
            <v>36</v>
          </cell>
        </row>
        <row r="485">
          <cell r="A485">
            <v>7132</v>
          </cell>
          <cell r="B485">
            <v>36</v>
          </cell>
        </row>
        <row r="486">
          <cell r="A486">
            <v>7133</v>
          </cell>
          <cell r="B486">
            <v>36</v>
          </cell>
        </row>
        <row r="487">
          <cell r="A487">
            <v>7140</v>
          </cell>
          <cell r="B487">
            <v>36</v>
          </cell>
        </row>
        <row r="488">
          <cell r="A488">
            <v>7150</v>
          </cell>
          <cell r="B488">
            <v>36</v>
          </cell>
        </row>
        <row r="489">
          <cell r="A489">
            <v>7200</v>
          </cell>
          <cell r="B489">
            <v>36</v>
          </cell>
        </row>
        <row r="490">
          <cell r="A490">
            <v>7207</v>
          </cell>
          <cell r="B490">
            <v>36</v>
          </cell>
        </row>
        <row r="491">
          <cell r="A491">
            <v>7210</v>
          </cell>
          <cell r="B491">
            <v>36</v>
          </cell>
        </row>
        <row r="492">
          <cell r="A492">
            <v>7211</v>
          </cell>
          <cell r="B492">
            <v>36</v>
          </cell>
        </row>
        <row r="493">
          <cell r="A493">
            <v>7212</v>
          </cell>
          <cell r="B493">
            <v>36</v>
          </cell>
        </row>
        <row r="494">
          <cell r="A494">
            <v>7213</v>
          </cell>
          <cell r="B494">
            <v>36</v>
          </cell>
        </row>
        <row r="495">
          <cell r="A495">
            <v>7234</v>
          </cell>
          <cell r="B495">
            <v>36</v>
          </cell>
        </row>
        <row r="496">
          <cell r="A496">
            <v>7240</v>
          </cell>
          <cell r="B496">
            <v>36</v>
          </cell>
        </row>
        <row r="497">
          <cell r="A497">
            <v>7250</v>
          </cell>
          <cell r="B497">
            <v>36</v>
          </cell>
        </row>
        <row r="498">
          <cell r="A498">
            <v>7260</v>
          </cell>
          <cell r="B498">
            <v>36</v>
          </cell>
        </row>
        <row r="499">
          <cell r="A499">
            <v>7700</v>
          </cell>
          <cell r="B499">
            <v>36</v>
          </cell>
        </row>
        <row r="500">
          <cell r="A500">
            <v>7717</v>
          </cell>
          <cell r="B500">
            <v>36</v>
          </cell>
        </row>
        <row r="501">
          <cell r="A501">
            <v>7719</v>
          </cell>
          <cell r="B501">
            <v>34</v>
          </cell>
        </row>
        <row r="502">
          <cell r="A502">
            <v>7720</v>
          </cell>
          <cell r="B502">
            <v>34</v>
          </cell>
        </row>
        <row r="503">
          <cell r="A503">
            <v>7721</v>
          </cell>
          <cell r="B503">
            <v>34</v>
          </cell>
        </row>
        <row r="504">
          <cell r="A504">
            <v>7722</v>
          </cell>
          <cell r="B504">
            <v>34</v>
          </cell>
        </row>
        <row r="505">
          <cell r="A505">
            <v>7724</v>
          </cell>
          <cell r="B505">
            <v>34</v>
          </cell>
        </row>
        <row r="506">
          <cell r="A506">
            <v>7760</v>
          </cell>
          <cell r="B506">
            <v>36</v>
          </cell>
        </row>
        <row r="507">
          <cell r="A507">
            <v>7762</v>
          </cell>
          <cell r="B507">
            <v>34</v>
          </cell>
        </row>
        <row r="508">
          <cell r="A508">
            <v>7790</v>
          </cell>
          <cell r="B508">
            <v>34</v>
          </cell>
        </row>
        <row r="509">
          <cell r="A509">
            <v>7791</v>
          </cell>
          <cell r="B509">
            <v>34</v>
          </cell>
        </row>
        <row r="510">
          <cell r="A510">
            <v>7792</v>
          </cell>
          <cell r="B510">
            <v>34</v>
          </cell>
        </row>
        <row r="511">
          <cell r="A511">
            <v>7793</v>
          </cell>
          <cell r="B511">
            <v>34</v>
          </cell>
        </row>
        <row r="512">
          <cell r="A512">
            <v>7794</v>
          </cell>
          <cell r="B512">
            <v>34</v>
          </cell>
        </row>
        <row r="513">
          <cell r="A513">
            <v>7795</v>
          </cell>
          <cell r="B513">
            <v>34</v>
          </cell>
        </row>
        <row r="514">
          <cell r="A514">
            <v>7796</v>
          </cell>
          <cell r="B514">
            <v>34</v>
          </cell>
        </row>
        <row r="515">
          <cell r="A515">
            <v>7797</v>
          </cell>
          <cell r="B515">
            <v>34</v>
          </cell>
        </row>
        <row r="516">
          <cell r="A516">
            <v>7798</v>
          </cell>
          <cell r="B516">
            <v>34</v>
          </cell>
        </row>
        <row r="517">
          <cell r="A517">
            <v>7799</v>
          </cell>
          <cell r="B517">
            <v>34</v>
          </cell>
        </row>
        <row r="518">
          <cell r="A518">
            <v>7800</v>
          </cell>
          <cell r="B518">
            <v>36</v>
          </cell>
        </row>
        <row r="519">
          <cell r="A519">
            <v>7810</v>
          </cell>
          <cell r="B519">
            <v>36</v>
          </cell>
        </row>
        <row r="520">
          <cell r="A520">
            <v>7811</v>
          </cell>
          <cell r="B520">
            <v>36</v>
          </cell>
        </row>
        <row r="521">
          <cell r="A521">
            <v>7812</v>
          </cell>
          <cell r="B521">
            <v>36</v>
          </cell>
        </row>
        <row r="522">
          <cell r="A522">
            <v>7813</v>
          </cell>
          <cell r="B522">
            <v>36</v>
          </cell>
        </row>
        <row r="523">
          <cell r="A523">
            <v>7814</v>
          </cell>
          <cell r="B523">
            <v>34</v>
          </cell>
        </row>
        <row r="524">
          <cell r="A524">
            <v>7815</v>
          </cell>
          <cell r="B524">
            <v>36</v>
          </cell>
        </row>
        <row r="525">
          <cell r="A525">
            <v>7816</v>
          </cell>
          <cell r="B525">
            <v>34</v>
          </cell>
        </row>
        <row r="526">
          <cell r="A526">
            <v>7817</v>
          </cell>
          <cell r="B526">
            <v>36</v>
          </cell>
        </row>
        <row r="527">
          <cell r="A527">
            <v>7818</v>
          </cell>
          <cell r="B527">
            <v>36</v>
          </cell>
        </row>
        <row r="528">
          <cell r="A528">
            <v>7819</v>
          </cell>
          <cell r="B528">
            <v>34</v>
          </cell>
        </row>
        <row r="529">
          <cell r="A529">
            <v>7820</v>
          </cell>
          <cell r="B529">
            <v>34</v>
          </cell>
        </row>
        <row r="530">
          <cell r="A530">
            <v>7821</v>
          </cell>
          <cell r="B530">
            <v>34</v>
          </cell>
        </row>
        <row r="531">
          <cell r="A531">
            <v>7822</v>
          </cell>
          <cell r="B531">
            <v>34</v>
          </cell>
        </row>
        <row r="532">
          <cell r="A532">
            <v>7828</v>
          </cell>
          <cell r="B532">
            <v>34</v>
          </cell>
        </row>
        <row r="533">
          <cell r="A533">
            <v>7830</v>
          </cell>
          <cell r="B533">
            <v>34</v>
          </cell>
        </row>
        <row r="534">
          <cell r="A534">
            <v>7831</v>
          </cell>
          <cell r="B534">
            <v>34</v>
          </cell>
        </row>
        <row r="535">
          <cell r="A535">
            <v>7832</v>
          </cell>
          <cell r="B535">
            <v>34</v>
          </cell>
        </row>
        <row r="536">
          <cell r="A536">
            <v>7833</v>
          </cell>
          <cell r="B536">
            <v>34</v>
          </cell>
        </row>
        <row r="537">
          <cell r="A537">
            <v>7834</v>
          </cell>
          <cell r="B537">
            <v>34</v>
          </cell>
        </row>
        <row r="538">
          <cell r="A538">
            <v>7835</v>
          </cell>
          <cell r="B538">
            <v>34</v>
          </cell>
        </row>
        <row r="539">
          <cell r="A539">
            <v>7836</v>
          </cell>
          <cell r="B539">
            <v>34</v>
          </cell>
        </row>
        <row r="540">
          <cell r="A540">
            <v>7837</v>
          </cell>
          <cell r="B540">
            <v>34</v>
          </cell>
        </row>
        <row r="541">
          <cell r="A541">
            <v>7838</v>
          </cell>
          <cell r="B541">
            <v>34</v>
          </cell>
        </row>
        <row r="542">
          <cell r="A542">
            <v>7839</v>
          </cell>
          <cell r="B542">
            <v>34</v>
          </cell>
        </row>
        <row r="543">
          <cell r="A543">
            <v>7840</v>
          </cell>
          <cell r="B543">
            <v>34</v>
          </cell>
        </row>
        <row r="544">
          <cell r="A544">
            <v>7841</v>
          </cell>
          <cell r="B544">
            <v>34</v>
          </cell>
        </row>
        <row r="545">
          <cell r="A545">
            <v>7842</v>
          </cell>
          <cell r="B545">
            <v>34</v>
          </cell>
        </row>
        <row r="546">
          <cell r="A546">
            <v>7843</v>
          </cell>
          <cell r="B546">
            <v>34</v>
          </cell>
        </row>
        <row r="547">
          <cell r="A547">
            <v>7844</v>
          </cell>
          <cell r="B547">
            <v>34</v>
          </cell>
        </row>
        <row r="548">
          <cell r="A548">
            <v>7845</v>
          </cell>
          <cell r="B548">
            <v>34</v>
          </cell>
        </row>
        <row r="549">
          <cell r="A549">
            <v>7850</v>
          </cell>
          <cell r="B549">
            <v>34</v>
          </cell>
        </row>
        <row r="550">
          <cell r="A550">
            <v>7851</v>
          </cell>
          <cell r="B550">
            <v>34</v>
          </cell>
        </row>
        <row r="551">
          <cell r="A551">
            <v>7859</v>
          </cell>
          <cell r="B551">
            <v>34</v>
          </cell>
        </row>
        <row r="552">
          <cell r="A552">
            <v>7860</v>
          </cell>
          <cell r="B552">
            <v>34</v>
          </cell>
        </row>
        <row r="553">
          <cell r="A553">
            <v>7862</v>
          </cell>
          <cell r="B553">
            <v>34</v>
          </cell>
        </row>
        <row r="554">
          <cell r="A554">
            <v>7863</v>
          </cell>
          <cell r="B554">
            <v>34</v>
          </cell>
        </row>
        <row r="555">
          <cell r="A555">
            <v>7864</v>
          </cell>
          <cell r="B555">
            <v>34</v>
          </cell>
        </row>
        <row r="556">
          <cell r="A556">
            <v>7865</v>
          </cell>
          <cell r="B556">
            <v>34</v>
          </cell>
        </row>
        <row r="557">
          <cell r="A557">
            <v>7870</v>
          </cell>
          <cell r="B557">
            <v>34</v>
          </cell>
        </row>
        <row r="558">
          <cell r="A558">
            <v>7871</v>
          </cell>
          <cell r="B558">
            <v>34</v>
          </cell>
        </row>
        <row r="559">
          <cell r="A559">
            <v>7872</v>
          </cell>
          <cell r="B559">
            <v>34</v>
          </cell>
        </row>
        <row r="560">
          <cell r="A560">
            <v>7880</v>
          </cell>
          <cell r="B560">
            <v>34</v>
          </cell>
        </row>
        <row r="561">
          <cell r="A561">
            <v>7881</v>
          </cell>
          <cell r="B561">
            <v>34</v>
          </cell>
        </row>
        <row r="562">
          <cell r="A562">
            <v>7882</v>
          </cell>
          <cell r="B562">
            <v>34</v>
          </cell>
        </row>
        <row r="563">
          <cell r="A563">
            <v>7883</v>
          </cell>
          <cell r="B563">
            <v>34</v>
          </cell>
        </row>
        <row r="564">
          <cell r="A564">
            <v>7890</v>
          </cell>
          <cell r="B564">
            <v>34</v>
          </cell>
        </row>
        <row r="565">
          <cell r="A565">
            <v>7891</v>
          </cell>
          <cell r="B565">
            <v>34</v>
          </cell>
        </row>
        <row r="566">
          <cell r="A566">
            <v>7900</v>
          </cell>
          <cell r="B566">
            <v>36</v>
          </cell>
        </row>
        <row r="567">
          <cell r="A567">
            <v>7910</v>
          </cell>
          <cell r="B567">
            <v>36</v>
          </cell>
        </row>
        <row r="568">
          <cell r="A568">
            <v>7917</v>
          </cell>
          <cell r="B568">
            <v>36</v>
          </cell>
        </row>
        <row r="569">
          <cell r="A569">
            <v>7920</v>
          </cell>
          <cell r="B569">
            <v>36</v>
          </cell>
        </row>
        <row r="570">
          <cell r="A570">
            <v>7921</v>
          </cell>
          <cell r="B570">
            <v>36</v>
          </cell>
        </row>
        <row r="571">
          <cell r="A571">
            <v>7930</v>
          </cell>
          <cell r="B571">
            <v>36</v>
          </cell>
        </row>
        <row r="572">
          <cell r="A572">
            <v>7931</v>
          </cell>
          <cell r="B572">
            <v>36</v>
          </cell>
        </row>
        <row r="573">
          <cell r="A573">
            <v>7932</v>
          </cell>
          <cell r="B573">
            <v>36</v>
          </cell>
        </row>
        <row r="574">
          <cell r="A574">
            <v>7933</v>
          </cell>
          <cell r="B574">
            <v>36</v>
          </cell>
        </row>
        <row r="575">
          <cell r="A575">
            <v>7934</v>
          </cell>
          <cell r="B575">
            <v>34</v>
          </cell>
        </row>
        <row r="576">
          <cell r="A576">
            <v>7935</v>
          </cell>
          <cell r="B576">
            <v>34</v>
          </cell>
        </row>
        <row r="577">
          <cell r="A577">
            <v>7936</v>
          </cell>
          <cell r="B577">
            <v>34</v>
          </cell>
        </row>
        <row r="578">
          <cell r="A578">
            <v>7937</v>
          </cell>
          <cell r="B578">
            <v>36</v>
          </cell>
        </row>
        <row r="579">
          <cell r="A579">
            <v>7938</v>
          </cell>
          <cell r="B579">
            <v>34</v>
          </cell>
        </row>
        <row r="580">
          <cell r="A580">
            <v>7940</v>
          </cell>
          <cell r="B580">
            <v>36</v>
          </cell>
        </row>
        <row r="581">
          <cell r="A581">
            <v>7941</v>
          </cell>
          <cell r="B581">
            <v>36</v>
          </cell>
        </row>
        <row r="582">
          <cell r="A582">
            <v>7942</v>
          </cell>
          <cell r="B582">
            <v>36</v>
          </cell>
        </row>
        <row r="583">
          <cell r="A583">
            <v>7950</v>
          </cell>
          <cell r="B583">
            <v>36</v>
          </cell>
        </row>
        <row r="584">
          <cell r="A584">
            <v>7960</v>
          </cell>
          <cell r="B584">
            <v>36</v>
          </cell>
        </row>
        <row r="585">
          <cell r="A585">
            <v>7961</v>
          </cell>
          <cell r="B585">
            <v>36</v>
          </cell>
        </row>
        <row r="586">
          <cell r="A586">
            <v>7970</v>
          </cell>
          <cell r="B586">
            <v>36</v>
          </cell>
        </row>
        <row r="587">
          <cell r="A587">
            <v>7971</v>
          </cell>
          <cell r="B587">
            <v>34</v>
          </cell>
        </row>
        <row r="588">
          <cell r="A588">
            <v>7972</v>
          </cell>
          <cell r="B588">
            <v>36</v>
          </cell>
        </row>
        <row r="589">
          <cell r="A589">
            <v>7973</v>
          </cell>
          <cell r="B589">
            <v>34</v>
          </cell>
        </row>
        <row r="590">
          <cell r="A590">
            <v>9999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ZÃO FISCAL"/>
      <sheetName val="RAZON IAS"/>
      <sheetName val="Demonst Result"/>
      <sheetName val="01.0"/>
      <sheetName val="Ativo"/>
      <sheetName val="02.1"/>
      <sheetName val="Passivo"/>
      <sheetName val="02.2"/>
      <sheetName val="Empresas"/>
    </sheetNames>
    <sheetDataSet>
      <sheetData sheetId="0"/>
      <sheetData sheetId="1" refreshError="1">
        <row r="4">
          <cell r="B4">
            <v>11100</v>
          </cell>
          <cell r="C4">
            <v>-780</v>
          </cell>
        </row>
        <row r="5">
          <cell r="B5">
            <v>11130</v>
          </cell>
          <cell r="C5">
            <v>-780</v>
          </cell>
        </row>
        <row r="6">
          <cell r="B6">
            <v>11200</v>
          </cell>
          <cell r="C6">
            <v>9473417</v>
          </cell>
        </row>
        <row r="7">
          <cell r="B7">
            <v>11260</v>
          </cell>
          <cell r="C7">
            <v>9473417</v>
          </cell>
        </row>
        <row r="8">
          <cell r="B8">
            <v>11300</v>
          </cell>
          <cell r="C8">
            <v>-2273701</v>
          </cell>
        </row>
        <row r="9">
          <cell r="B9">
            <v>11370</v>
          </cell>
          <cell r="C9">
            <v>-2273701</v>
          </cell>
        </row>
        <row r="10">
          <cell r="B10">
            <v>11400</v>
          </cell>
          <cell r="C10">
            <v>-4868</v>
          </cell>
        </row>
        <row r="11">
          <cell r="B11">
            <v>11474</v>
          </cell>
          <cell r="C11">
            <v>-4868</v>
          </cell>
        </row>
        <row r="12">
          <cell r="B12">
            <v>11500</v>
          </cell>
          <cell r="C12">
            <v>957380</v>
          </cell>
        </row>
        <row r="13">
          <cell r="B13">
            <v>11580</v>
          </cell>
          <cell r="C13">
            <v>957380</v>
          </cell>
        </row>
        <row r="14">
          <cell r="B14">
            <v>11600</v>
          </cell>
          <cell r="C14">
            <v>-588192</v>
          </cell>
        </row>
        <row r="15">
          <cell r="B15">
            <v>11630</v>
          </cell>
          <cell r="C15">
            <v>-25500</v>
          </cell>
        </row>
        <row r="16">
          <cell r="B16">
            <v>11640</v>
          </cell>
          <cell r="C16">
            <v>-2826</v>
          </cell>
        </row>
        <row r="17">
          <cell r="B17">
            <v>11660</v>
          </cell>
          <cell r="C17">
            <v>-437324</v>
          </cell>
        </row>
        <row r="18">
          <cell r="B18">
            <v>11670</v>
          </cell>
          <cell r="C18">
            <v>-92167</v>
          </cell>
        </row>
        <row r="19">
          <cell r="B19">
            <v>11674</v>
          </cell>
          <cell r="C19">
            <v>-30375</v>
          </cell>
        </row>
        <row r="20">
          <cell r="B20">
            <v>11800</v>
          </cell>
          <cell r="C20">
            <v>-6408156</v>
          </cell>
        </row>
        <row r="21">
          <cell r="B21">
            <v>11810</v>
          </cell>
          <cell r="C21">
            <v>-6542568</v>
          </cell>
        </row>
        <row r="22">
          <cell r="B22">
            <v>11830</v>
          </cell>
          <cell r="C22">
            <v>-15232299</v>
          </cell>
        </row>
        <row r="23">
          <cell r="B23">
            <v>11840</v>
          </cell>
          <cell r="C23">
            <v>-1165624</v>
          </cell>
        </row>
        <row r="24">
          <cell r="B24">
            <v>11850</v>
          </cell>
          <cell r="C24">
            <v>-162435</v>
          </cell>
        </row>
        <row r="25">
          <cell r="B25">
            <v>11860</v>
          </cell>
          <cell r="C25">
            <v>38155415</v>
          </cell>
        </row>
        <row r="26">
          <cell r="B26">
            <v>11870</v>
          </cell>
          <cell r="C26">
            <v>-17413784</v>
          </cell>
        </row>
        <row r="27">
          <cell r="B27">
            <v>11874</v>
          </cell>
          <cell r="C27">
            <v>-2215826</v>
          </cell>
        </row>
        <row r="28">
          <cell r="B28">
            <v>11880</v>
          </cell>
          <cell r="C28">
            <v>-1831035</v>
          </cell>
        </row>
        <row r="29">
          <cell r="B29">
            <v>13000</v>
          </cell>
          <cell r="C29">
            <v>-6044000</v>
          </cell>
        </row>
        <row r="30">
          <cell r="B30">
            <v>13010</v>
          </cell>
          <cell r="C30">
            <v>-6549000</v>
          </cell>
        </row>
        <row r="31">
          <cell r="B31">
            <v>13012</v>
          </cell>
          <cell r="C31">
            <v>1398000</v>
          </cell>
        </row>
        <row r="32">
          <cell r="B32">
            <v>13013</v>
          </cell>
          <cell r="C32">
            <v>-3536000</v>
          </cell>
        </row>
        <row r="33">
          <cell r="B33">
            <v>13014</v>
          </cell>
          <cell r="C33">
            <v>-110000</v>
          </cell>
        </row>
        <row r="34">
          <cell r="B34">
            <v>13015</v>
          </cell>
          <cell r="C34">
            <v>449000</v>
          </cell>
        </row>
        <row r="35">
          <cell r="B35">
            <v>13017</v>
          </cell>
          <cell r="C35">
            <v>2304000</v>
          </cell>
        </row>
        <row r="36">
          <cell r="B36">
            <v>14200</v>
          </cell>
          <cell r="C36">
            <v>-31000</v>
          </cell>
        </row>
        <row r="37">
          <cell r="B37">
            <v>14214</v>
          </cell>
          <cell r="C37">
            <v>-31000</v>
          </cell>
        </row>
        <row r="38">
          <cell r="B38">
            <v>14300</v>
          </cell>
          <cell r="C38">
            <v>-17643000</v>
          </cell>
        </row>
        <row r="39">
          <cell r="B39">
            <v>14316</v>
          </cell>
          <cell r="C39">
            <v>-492000</v>
          </cell>
        </row>
        <row r="40">
          <cell r="B40">
            <v>14370</v>
          </cell>
          <cell r="C40">
            <v>-17151000</v>
          </cell>
        </row>
        <row r="41">
          <cell r="B41">
            <v>14500</v>
          </cell>
          <cell r="C41">
            <v>-78316259.969999999</v>
          </cell>
        </row>
        <row r="42">
          <cell r="B42">
            <v>14510</v>
          </cell>
          <cell r="C42">
            <v>612888</v>
          </cell>
        </row>
        <row r="43">
          <cell r="B43">
            <v>14522</v>
          </cell>
          <cell r="C43">
            <v>-5849000</v>
          </cell>
        </row>
        <row r="44">
          <cell r="B44">
            <v>14531</v>
          </cell>
          <cell r="C44">
            <v>-73080147.969999999</v>
          </cell>
        </row>
        <row r="45">
          <cell r="B45">
            <v>14700</v>
          </cell>
          <cell r="C45">
            <v>-32771135.66</v>
          </cell>
        </row>
        <row r="46">
          <cell r="B46">
            <v>14716</v>
          </cell>
          <cell r="C46">
            <v>0</v>
          </cell>
        </row>
        <row r="47">
          <cell r="B47">
            <v>14731</v>
          </cell>
          <cell r="C47">
            <v>-31142073.920000002</v>
          </cell>
        </row>
        <row r="48">
          <cell r="B48">
            <v>14732</v>
          </cell>
          <cell r="C48">
            <v>-24898.05</v>
          </cell>
        </row>
        <row r="49">
          <cell r="B49">
            <v>14733</v>
          </cell>
          <cell r="C49">
            <v>-13798693.77</v>
          </cell>
        </row>
        <row r="50">
          <cell r="B50">
            <v>14770</v>
          </cell>
          <cell r="C50">
            <v>18722000</v>
          </cell>
        </row>
        <row r="51">
          <cell r="B51">
            <v>14771</v>
          </cell>
          <cell r="C51">
            <v>-6527469.9199999999</v>
          </cell>
        </row>
        <row r="52">
          <cell r="B52">
            <v>14800</v>
          </cell>
          <cell r="C52">
            <v>0</v>
          </cell>
        </row>
        <row r="53">
          <cell r="B53">
            <v>14810</v>
          </cell>
          <cell r="C53">
            <v>0</v>
          </cell>
        </row>
        <row r="54">
          <cell r="B54">
            <v>14815</v>
          </cell>
          <cell r="C54">
            <v>0</v>
          </cell>
        </row>
        <row r="55">
          <cell r="B55">
            <v>15000</v>
          </cell>
          <cell r="C55">
            <v>1074106</v>
          </cell>
        </row>
        <row r="56">
          <cell r="B56">
            <v>15010</v>
          </cell>
          <cell r="C56">
            <v>1583000</v>
          </cell>
        </row>
        <row r="57">
          <cell r="B57">
            <v>15017</v>
          </cell>
          <cell r="C57">
            <v>-508894</v>
          </cell>
        </row>
        <row r="58">
          <cell r="B58">
            <v>15200</v>
          </cell>
          <cell r="C58">
            <v>-2727766</v>
          </cell>
        </row>
        <row r="59">
          <cell r="B59">
            <v>15210</v>
          </cell>
          <cell r="C59">
            <v>-2727766</v>
          </cell>
        </row>
        <row r="60">
          <cell r="B60">
            <v>15300</v>
          </cell>
          <cell r="C60">
            <v>2159000</v>
          </cell>
        </row>
        <row r="61">
          <cell r="B61">
            <v>15314</v>
          </cell>
          <cell r="C61">
            <v>2159000</v>
          </cell>
        </row>
        <row r="62">
          <cell r="B62">
            <v>21100</v>
          </cell>
          <cell r="C62">
            <v>24772000</v>
          </cell>
        </row>
        <row r="63">
          <cell r="B63">
            <v>21110</v>
          </cell>
          <cell r="C63">
            <v>0</v>
          </cell>
        </row>
        <row r="64">
          <cell r="B64">
            <v>21111</v>
          </cell>
          <cell r="C64">
            <v>24772000</v>
          </cell>
        </row>
        <row r="65">
          <cell r="B65">
            <v>21200</v>
          </cell>
          <cell r="C65">
            <v>-3077000</v>
          </cell>
        </row>
        <row r="66">
          <cell r="B66">
            <v>21214</v>
          </cell>
          <cell r="C66">
            <v>-3077000</v>
          </cell>
        </row>
        <row r="67">
          <cell r="B67">
            <v>21300</v>
          </cell>
          <cell r="C67">
            <v>19066425.540000007</v>
          </cell>
        </row>
        <row r="68">
          <cell r="B68">
            <v>21310</v>
          </cell>
          <cell r="C68">
            <v>55117113</v>
          </cell>
        </row>
        <row r="69">
          <cell r="B69">
            <v>21311</v>
          </cell>
          <cell r="C69">
            <v>-84272436.959999993</v>
          </cell>
        </row>
        <row r="70">
          <cell r="B70">
            <v>21312</v>
          </cell>
          <cell r="C70">
            <v>48221749.5</v>
          </cell>
        </row>
        <row r="71">
          <cell r="B71">
            <v>21400</v>
          </cell>
          <cell r="C71">
            <v>1258000</v>
          </cell>
        </row>
        <row r="72">
          <cell r="B72">
            <v>21470</v>
          </cell>
          <cell r="C72">
            <v>1258000</v>
          </cell>
        </row>
        <row r="73">
          <cell r="B73">
            <v>22100</v>
          </cell>
          <cell r="C73">
            <v>101906283.63</v>
          </cell>
        </row>
        <row r="74">
          <cell r="B74">
            <v>22110</v>
          </cell>
          <cell r="C74">
            <v>0</v>
          </cell>
        </row>
        <row r="75">
          <cell r="B75">
            <v>22113</v>
          </cell>
          <cell r="C75">
            <v>0</v>
          </cell>
        </row>
        <row r="76">
          <cell r="B76">
            <v>22115</v>
          </cell>
          <cell r="C76">
            <v>28334910.690000001</v>
          </cell>
        </row>
        <row r="77">
          <cell r="B77">
            <v>22119</v>
          </cell>
          <cell r="C77">
            <v>12554872.119999999</v>
          </cell>
        </row>
        <row r="78">
          <cell r="B78">
            <v>22122</v>
          </cell>
          <cell r="C78">
            <v>0</v>
          </cell>
        </row>
        <row r="79">
          <cell r="B79">
            <v>22129</v>
          </cell>
          <cell r="C79">
            <v>45924698.579999998</v>
          </cell>
        </row>
        <row r="80">
          <cell r="B80">
            <v>22130</v>
          </cell>
          <cell r="C80">
            <v>13808332.32</v>
          </cell>
        </row>
        <row r="81">
          <cell r="B81">
            <v>22170</v>
          </cell>
          <cell r="C81">
            <v>-3535000</v>
          </cell>
        </row>
        <row r="82">
          <cell r="B82">
            <v>22171</v>
          </cell>
          <cell r="C82">
            <v>0</v>
          </cell>
        </row>
        <row r="83">
          <cell r="B83">
            <v>22172</v>
          </cell>
          <cell r="C83">
            <v>-1709000</v>
          </cell>
        </row>
        <row r="84">
          <cell r="B84">
            <v>22173</v>
          </cell>
          <cell r="C84">
            <v>6527469.9199999999</v>
          </cell>
        </row>
        <row r="85">
          <cell r="B85">
            <v>22174</v>
          </cell>
          <cell r="C85">
            <v>0</v>
          </cell>
        </row>
        <row r="86">
          <cell r="B86">
            <v>22300</v>
          </cell>
          <cell r="C86">
            <v>-11235753.539999999</v>
          </cell>
        </row>
        <row r="87">
          <cell r="B87">
            <v>22326</v>
          </cell>
          <cell r="C87">
            <v>-629753.54</v>
          </cell>
        </row>
        <row r="88">
          <cell r="B88">
            <v>22327</v>
          </cell>
          <cell r="C88">
            <v>-10606000</v>
          </cell>
        </row>
        <row r="89">
          <cell r="B89">
            <v>22370</v>
          </cell>
          <cell r="C89">
            <v>0</v>
          </cell>
        </row>
        <row r="90">
          <cell r="B90">
            <v>22400</v>
          </cell>
          <cell r="C90">
            <v>455000</v>
          </cell>
        </row>
        <row r="91">
          <cell r="B91">
            <v>22411</v>
          </cell>
          <cell r="C91">
            <v>455000</v>
          </cell>
        </row>
        <row r="92">
          <cell r="B92">
            <v>31000</v>
          </cell>
          <cell r="C92">
            <v>-95782686</v>
          </cell>
        </row>
        <row r="93">
          <cell r="B93">
            <v>31010</v>
          </cell>
          <cell r="C93">
            <v>-95782686</v>
          </cell>
        </row>
        <row r="94">
          <cell r="B94">
            <v>33000</v>
          </cell>
          <cell r="C94">
            <v>86369705</v>
          </cell>
        </row>
        <row r="95">
          <cell r="B95">
            <v>33011</v>
          </cell>
          <cell r="C95">
            <v>86369705</v>
          </cell>
        </row>
        <row r="96">
          <cell r="B96">
            <v>35000</v>
          </cell>
          <cell r="C96">
            <v>0</v>
          </cell>
        </row>
        <row r="97">
          <cell r="B97">
            <v>35070</v>
          </cell>
          <cell r="C97">
            <v>-340693</v>
          </cell>
        </row>
        <row r="98">
          <cell r="B98">
            <v>35071</v>
          </cell>
          <cell r="C98">
            <v>340693</v>
          </cell>
        </row>
        <row r="99">
          <cell r="B99">
            <v>39900</v>
          </cell>
          <cell r="C99">
            <v>9412981</v>
          </cell>
        </row>
        <row r="100">
          <cell r="B100">
            <v>39910</v>
          </cell>
          <cell r="C100">
            <v>9412981</v>
          </cell>
        </row>
        <row r="101">
          <cell r="B101">
            <v>41000</v>
          </cell>
          <cell r="C101">
            <v>-3196014.04</v>
          </cell>
        </row>
        <row r="102">
          <cell r="B102">
            <v>41012</v>
          </cell>
          <cell r="C102">
            <v>-3196014.04</v>
          </cell>
        </row>
        <row r="103">
          <cell r="B103">
            <v>41200</v>
          </cell>
          <cell r="C103">
            <v>28530914</v>
          </cell>
        </row>
        <row r="104">
          <cell r="B104">
            <v>41270</v>
          </cell>
          <cell r="C104">
            <v>28530914</v>
          </cell>
        </row>
        <row r="105">
          <cell r="B105">
            <v>43000</v>
          </cell>
          <cell r="C105">
            <v>-49970669</v>
          </cell>
        </row>
        <row r="106">
          <cell r="B106">
            <v>43010</v>
          </cell>
          <cell r="C106">
            <v>0</v>
          </cell>
        </row>
        <row r="107">
          <cell r="B107">
            <v>43012</v>
          </cell>
          <cell r="C107">
            <v>-25850669</v>
          </cell>
        </row>
        <row r="108">
          <cell r="B108">
            <v>43014</v>
          </cell>
          <cell r="C108">
            <v>-24120000</v>
          </cell>
        </row>
        <row r="109">
          <cell r="B109">
            <v>43016</v>
          </cell>
          <cell r="C109">
            <v>0</v>
          </cell>
        </row>
        <row r="110">
          <cell r="B110">
            <v>44000</v>
          </cell>
          <cell r="C110">
            <v>289590</v>
          </cell>
        </row>
        <row r="111">
          <cell r="B111">
            <v>44070</v>
          </cell>
          <cell r="C111">
            <v>-189000</v>
          </cell>
        </row>
        <row r="112">
          <cell r="B112">
            <v>44071</v>
          </cell>
          <cell r="C112">
            <v>478590</v>
          </cell>
        </row>
        <row r="113">
          <cell r="B113">
            <v>45000</v>
          </cell>
          <cell r="C113">
            <v>1325493.42</v>
          </cell>
        </row>
        <row r="114">
          <cell r="B114">
            <v>45010</v>
          </cell>
          <cell r="C114">
            <v>645494.52</v>
          </cell>
        </row>
        <row r="115">
          <cell r="B115">
            <v>45012</v>
          </cell>
          <cell r="C115">
            <v>164058.39000000001</v>
          </cell>
        </row>
        <row r="116">
          <cell r="B116">
            <v>45014</v>
          </cell>
          <cell r="C116">
            <v>4041.75</v>
          </cell>
        </row>
        <row r="117">
          <cell r="B117">
            <v>45017</v>
          </cell>
          <cell r="C117">
            <v>504857.43</v>
          </cell>
        </row>
        <row r="118">
          <cell r="B118">
            <v>45019</v>
          </cell>
          <cell r="C118">
            <v>5880.59</v>
          </cell>
        </row>
        <row r="119">
          <cell r="B119">
            <v>45020</v>
          </cell>
          <cell r="C119">
            <v>1160.74</v>
          </cell>
        </row>
        <row r="120">
          <cell r="B120">
            <v>45100</v>
          </cell>
          <cell r="C120">
            <v>1750570.69</v>
          </cell>
        </row>
        <row r="121">
          <cell r="B121">
            <v>45110</v>
          </cell>
          <cell r="C121">
            <v>1417657.05</v>
          </cell>
        </row>
        <row r="122">
          <cell r="B122">
            <v>45113</v>
          </cell>
          <cell r="C122">
            <v>332913.64</v>
          </cell>
        </row>
        <row r="123">
          <cell r="B123">
            <v>46100</v>
          </cell>
          <cell r="C123">
            <v>-417000</v>
          </cell>
        </row>
        <row r="124">
          <cell r="B124">
            <v>46110</v>
          </cell>
          <cell r="C124">
            <v>-1768000</v>
          </cell>
        </row>
        <row r="125">
          <cell r="B125">
            <v>46111</v>
          </cell>
          <cell r="C125">
            <v>1351000</v>
          </cell>
        </row>
        <row r="126">
          <cell r="B126">
            <v>49900</v>
          </cell>
          <cell r="C126">
            <v>21687114.93</v>
          </cell>
        </row>
        <row r="127">
          <cell r="B127">
            <v>49910</v>
          </cell>
          <cell r="C127">
            <v>21687114.93</v>
          </cell>
        </row>
        <row r="128">
          <cell r="B128">
            <v>51100</v>
          </cell>
          <cell r="C128">
            <v>-1737932.62</v>
          </cell>
        </row>
        <row r="129">
          <cell r="B129">
            <v>51111</v>
          </cell>
          <cell r="C129">
            <v>-1737932.62</v>
          </cell>
        </row>
        <row r="130">
          <cell r="B130">
            <v>52000</v>
          </cell>
          <cell r="C130">
            <v>1612080</v>
          </cell>
        </row>
        <row r="131">
          <cell r="B131">
            <v>52010</v>
          </cell>
          <cell r="C131">
            <v>1862928</v>
          </cell>
        </row>
        <row r="132">
          <cell r="B132">
            <v>52070</v>
          </cell>
          <cell r="C132">
            <v>-84038</v>
          </cell>
        </row>
        <row r="133">
          <cell r="B133">
            <v>52071</v>
          </cell>
          <cell r="C133">
            <v>-166810</v>
          </cell>
        </row>
        <row r="134">
          <cell r="B134">
            <v>53000</v>
          </cell>
          <cell r="C134">
            <v>-20183303</v>
          </cell>
        </row>
        <row r="135">
          <cell r="B135">
            <v>53010</v>
          </cell>
          <cell r="C135">
            <v>-19534100</v>
          </cell>
        </row>
        <row r="136">
          <cell r="B136">
            <v>53070</v>
          </cell>
          <cell r="C136">
            <v>-337423</v>
          </cell>
        </row>
        <row r="137">
          <cell r="B137">
            <v>53071</v>
          </cell>
          <cell r="C137">
            <v>-311780</v>
          </cell>
        </row>
        <row r="138">
          <cell r="B138">
            <v>54000</v>
          </cell>
          <cell r="C138">
            <v>508894</v>
          </cell>
        </row>
        <row r="139">
          <cell r="B139">
            <v>54010</v>
          </cell>
          <cell r="C139">
            <v>508894</v>
          </cell>
        </row>
        <row r="140">
          <cell r="B140">
            <v>55000</v>
          </cell>
          <cell r="C140">
            <v>6732736</v>
          </cell>
        </row>
        <row r="141">
          <cell r="B141">
            <v>55070</v>
          </cell>
          <cell r="C141">
            <v>6732736</v>
          </cell>
        </row>
        <row r="142">
          <cell r="B142">
            <v>59900</v>
          </cell>
          <cell r="C142">
            <v>13067525.619999999</v>
          </cell>
        </row>
        <row r="143">
          <cell r="B143">
            <v>59910</v>
          </cell>
          <cell r="C143">
            <v>13067525.619999999</v>
          </cell>
        </row>
        <row r="144">
          <cell r="B144">
            <v>62600</v>
          </cell>
          <cell r="C144">
            <v>283703.46999999997</v>
          </cell>
        </row>
        <row r="145">
          <cell r="B145">
            <v>62618</v>
          </cell>
          <cell r="C145">
            <v>283703.46999999997</v>
          </cell>
        </row>
        <row r="146">
          <cell r="B146">
            <v>65000</v>
          </cell>
          <cell r="C146">
            <v>-1339794</v>
          </cell>
        </row>
        <row r="147">
          <cell r="B147">
            <v>65030</v>
          </cell>
          <cell r="C147">
            <v>-14516</v>
          </cell>
        </row>
        <row r="148">
          <cell r="B148">
            <v>65040</v>
          </cell>
          <cell r="C148">
            <v>-76</v>
          </cell>
        </row>
        <row r="149">
          <cell r="B149">
            <v>65060</v>
          </cell>
          <cell r="C149">
            <v>-53825</v>
          </cell>
        </row>
        <row r="150">
          <cell r="B150">
            <v>65070</v>
          </cell>
          <cell r="C150">
            <v>-922525</v>
          </cell>
        </row>
        <row r="151">
          <cell r="B151">
            <v>65071</v>
          </cell>
          <cell r="C151">
            <v>-187558</v>
          </cell>
        </row>
        <row r="152">
          <cell r="B152">
            <v>65074</v>
          </cell>
          <cell r="C152">
            <v>-17761</v>
          </cell>
        </row>
        <row r="153">
          <cell r="B153">
            <v>65080</v>
          </cell>
          <cell r="C153">
            <v>-59044</v>
          </cell>
        </row>
        <row r="154">
          <cell r="B154">
            <v>65081</v>
          </cell>
          <cell r="C154">
            <v>-84489</v>
          </cell>
        </row>
        <row r="155">
          <cell r="B155">
            <v>67200</v>
          </cell>
          <cell r="C155">
            <v>-1465770.26</v>
          </cell>
        </row>
        <row r="156">
          <cell r="B156">
            <v>67210</v>
          </cell>
          <cell r="C156">
            <v>-1465770.26</v>
          </cell>
        </row>
        <row r="157">
          <cell r="B157">
            <v>69800</v>
          </cell>
          <cell r="C157">
            <v>-891824</v>
          </cell>
        </row>
        <row r="158">
          <cell r="B158">
            <v>69812</v>
          </cell>
          <cell r="C158">
            <v>-891824</v>
          </cell>
        </row>
        <row r="159">
          <cell r="B159">
            <v>69900</v>
          </cell>
          <cell r="C159">
            <v>3413684.79</v>
          </cell>
        </row>
        <row r="160">
          <cell r="B160">
            <v>69910</v>
          </cell>
          <cell r="C160">
            <v>3413684.79</v>
          </cell>
        </row>
        <row r="161">
          <cell r="B161">
            <v>72900</v>
          </cell>
          <cell r="C161">
            <v>-56731470.009999998</v>
          </cell>
        </row>
        <row r="162">
          <cell r="B162">
            <v>72910</v>
          </cell>
          <cell r="C162">
            <v>-56731470.009999998</v>
          </cell>
        </row>
        <row r="163">
          <cell r="B163">
            <v>74000</v>
          </cell>
          <cell r="C163">
            <v>6762000</v>
          </cell>
        </row>
        <row r="164">
          <cell r="B164">
            <v>74010</v>
          </cell>
          <cell r="C164">
            <v>0</v>
          </cell>
        </row>
        <row r="165">
          <cell r="B165">
            <v>74070</v>
          </cell>
          <cell r="C165">
            <v>11545000</v>
          </cell>
        </row>
        <row r="166">
          <cell r="B166">
            <v>74071</v>
          </cell>
          <cell r="C166">
            <v>-4783000</v>
          </cell>
        </row>
        <row r="167">
          <cell r="B167">
            <v>79900</v>
          </cell>
          <cell r="C167">
            <v>49969470.009999998</v>
          </cell>
        </row>
        <row r="168">
          <cell r="B168">
            <v>79910</v>
          </cell>
          <cell r="C168">
            <v>49969470.009999998</v>
          </cell>
        </row>
        <row r="169">
          <cell r="B169">
            <v>82000</v>
          </cell>
          <cell r="C169">
            <v>4678000</v>
          </cell>
        </row>
        <row r="170">
          <cell r="B170">
            <v>82010</v>
          </cell>
          <cell r="C170">
            <v>4678000</v>
          </cell>
        </row>
        <row r="171">
          <cell r="B171">
            <v>82100</v>
          </cell>
          <cell r="C171">
            <v>5000</v>
          </cell>
        </row>
        <row r="172">
          <cell r="B172">
            <v>82111</v>
          </cell>
          <cell r="C172">
            <v>5000</v>
          </cell>
        </row>
        <row r="173">
          <cell r="B173">
            <v>83000</v>
          </cell>
          <cell r="C173">
            <v>8780607.5099999998</v>
          </cell>
        </row>
        <row r="174">
          <cell r="B174">
            <v>83010</v>
          </cell>
          <cell r="C174">
            <v>8628907.5099999998</v>
          </cell>
        </row>
        <row r="175">
          <cell r="B175">
            <v>83011</v>
          </cell>
          <cell r="C175">
            <v>151700</v>
          </cell>
        </row>
        <row r="176">
          <cell r="B176">
            <v>84000</v>
          </cell>
          <cell r="C176">
            <v>0</v>
          </cell>
        </row>
        <row r="177">
          <cell r="B177">
            <v>84070</v>
          </cell>
          <cell r="C177">
            <v>80144076</v>
          </cell>
        </row>
        <row r="178">
          <cell r="B178">
            <v>84071</v>
          </cell>
          <cell r="C178">
            <v>-80144076</v>
          </cell>
        </row>
        <row r="179">
          <cell r="B179">
            <v>84100</v>
          </cell>
          <cell r="C179">
            <v>1536000</v>
          </cell>
        </row>
        <row r="180">
          <cell r="B180">
            <v>84110</v>
          </cell>
          <cell r="C180">
            <v>1536000</v>
          </cell>
        </row>
        <row r="181">
          <cell r="B181">
            <v>84300</v>
          </cell>
          <cell r="C181">
            <v>-1774543</v>
          </cell>
        </row>
        <row r="182">
          <cell r="B182">
            <v>84370</v>
          </cell>
          <cell r="C182">
            <v>-8867862</v>
          </cell>
        </row>
        <row r="183">
          <cell r="B183">
            <v>84371</v>
          </cell>
          <cell r="C183">
            <v>-3187681</v>
          </cell>
        </row>
        <row r="184">
          <cell r="B184">
            <v>84372</v>
          </cell>
          <cell r="C184">
            <v>10281000</v>
          </cell>
        </row>
        <row r="185">
          <cell r="B185">
            <v>84500</v>
          </cell>
          <cell r="C185">
            <v>4658714</v>
          </cell>
        </row>
        <row r="186">
          <cell r="B186">
            <v>84510</v>
          </cell>
          <cell r="C186">
            <v>-17229313</v>
          </cell>
        </row>
        <row r="187">
          <cell r="B187">
            <v>84511</v>
          </cell>
          <cell r="C187">
            <v>2415927</v>
          </cell>
        </row>
        <row r="188">
          <cell r="B188">
            <v>84570</v>
          </cell>
          <cell r="C188">
            <v>19472100</v>
          </cell>
        </row>
        <row r="189">
          <cell r="B189">
            <v>84800</v>
          </cell>
          <cell r="C189">
            <v>-4605439.12</v>
          </cell>
        </row>
        <row r="190">
          <cell r="B190">
            <v>84811</v>
          </cell>
          <cell r="C190">
            <v>500000</v>
          </cell>
        </row>
        <row r="191">
          <cell r="B191">
            <v>84812</v>
          </cell>
          <cell r="C191">
            <v>2130628</v>
          </cell>
        </row>
        <row r="192">
          <cell r="B192">
            <v>84813</v>
          </cell>
          <cell r="C192">
            <v>-7804067.3799999999</v>
          </cell>
        </row>
        <row r="193">
          <cell r="B193">
            <v>84870</v>
          </cell>
          <cell r="C193">
            <v>86019</v>
          </cell>
        </row>
        <row r="194">
          <cell r="B194">
            <v>84871</v>
          </cell>
          <cell r="C194">
            <v>1335139</v>
          </cell>
        </row>
        <row r="195">
          <cell r="B195">
            <v>84873</v>
          </cell>
          <cell r="C195">
            <v>-456000</v>
          </cell>
        </row>
        <row r="196">
          <cell r="B196">
            <v>84874</v>
          </cell>
          <cell r="C196">
            <v>3294770.26</v>
          </cell>
        </row>
        <row r="197">
          <cell r="B197">
            <v>84875</v>
          </cell>
          <cell r="C197">
            <v>-1829000</v>
          </cell>
        </row>
        <row r="198">
          <cell r="B198">
            <v>84878</v>
          </cell>
          <cell r="C198">
            <v>-1862928</v>
          </cell>
        </row>
        <row r="199">
          <cell r="B199">
            <v>89900</v>
          </cell>
          <cell r="C199">
            <v>-13278339.390000001</v>
          </cell>
        </row>
        <row r="200">
          <cell r="B200">
            <v>89910</v>
          </cell>
          <cell r="C200">
            <v>-13278339.390000001</v>
          </cell>
        </row>
      </sheetData>
      <sheetData sheetId="2"/>
      <sheetData sheetId="3" refreshError="1"/>
      <sheetData sheetId="4" refreshError="1"/>
      <sheetData sheetId="5"/>
      <sheetData sheetId="6" refreshError="1">
        <row r="17">
          <cell r="M17">
            <v>2020</v>
          </cell>
          <cell r="N17">
            <v>463299</v>
          </cell>
          <cell r="P17">
            <v>0</v>
          </cell>
        </row>
        <row r="25">
          <cell r="M25">
            <v>2040</v>
          </cell>
          <cell r="N25">
            <v>0</v>
          </cell>
          <cell r="P25">
            <v>-1258</v>
          </cell>
        </row>
        <row r="32">
          <cell r="M32">
            <v>2041</v>
          </cell>
          <cell r="N32">
            <v>0</v>
          </cell>
          <cell r="P32">
            <v>0</v>
          </cell>
        </row>
        <row r="44">
          <cell r="M44">
            <v>2045</v>
          </cell>
          <cell r="N44">
            <v>382</v>
          </cell>
          <cell r="P44">
            <v>3077</v>
          </cell>
        </row>
        <row r="55">
          <cell r="M55">
            <v>2050</v>
          </cell>
          <cell r="N55">
            <v>86425</v>
          </cell>
          <cell r="P55">
            <v>-24772</v>
          </cell>
        </row>
        <row r="58">
          <cell r="M58">
            <v>2060</v>
          </cell>
          <cell r="N58">
            <v>86807</v>
          </cell>
          <cell r="P58">
            <v>-22953</v>
          </cell>
        </row>
        <row r="65">
          <cell r="M65">
            <v>2062</v>
          </cell>
          <cell r="N65">
            <v>0</v>
          </cell>
          <cell r="P65">
            <v>0</v>
          </cell>
        </row>
        <row r="74">
          <cell r="M74">
            <v>2065</v>
          </cell>
          <cell r="N74">
            <v>28849</v>
          </cell>
          <cell r="P74">
            <v>-55117</v>
          </cell>
        </row>
        <row r="85">
          <cell r="M85">
            <v>2070</v>
          </cell>
          <cell r="N85">
            <v>39386</v>
          </cell>
          <cell r="P85">
            <v>36051</v>
          </cell>
        </row>
        <row r="89">
          <cell r="M89">
            <v>2080</v>
          </cell>
          <cell r="N89">
            <v>68235</v>
          </cell>
          <cell r="P89">
            <v>-19066</v>
          </cell>
        </row>
        <row r="91">
          <cell r="M91">
            <v>2100</v>
          </cell>
          <cell r="N91">
            <v>618341</v>
          </cell>
          <cell r="P91">
            <v>-42019</v>
          </cell>
        </row>
        <row r="98">
          <cell r="M98">
            <v>2205</v>
          </cell>
          <cell r="N98">
            <v>0</v>
          </cell>
          <cell r="P98">
            <v>0</v>
          </cell>
        </row>
        <row r="105">
          <cell r="M105">
            <v>2210</v>
          </cell>
          <cell r="N105">
            <v>0</v>
          </cell>
          <cell r="P105">
            <v>0</v>
          </cell>
        </row>
        <row r="114">
          <cell r="M114">
            <v>2215</v>
          </cell>
          <cell r="N114">
            <v>0</v>
          </cell>
          <cell r="P114">
            <v>0</v>
          </cell>
        </row>
        <row r="123">
          <cell r="M123">
            <v>2216</v>
          </cell>
          <cell r="N123">
            <v>0</v>
          </cell>
          <cell r="P123">
            <v>0</v>
          </cell>
        </row>
        <row r="125">
          <cell r="M125">
            <v>2220</v>
          </cell>
          <cell r="N125">
            <v>0</v>
          </cell>
          <cell r="P125">
            <v>2</v>
          </cell>
        </row>
        <row r="133">
          <cell r="M133">
            <v>2225</v>
          </cell>
          <cell r="N133">
            <v>0</v>
          </cell>
          <cell r="P133">
            <v>0</v>
          </cell>
        </row>
        <row r="143">
          <cell r="M143">
            <v>2235</v>
          </cell>
          <cell r="N143">
            <v>0</v>
          </cell>
          <cell r="P143">
            <v>0</v>
          </cell>
        </row>
        <row r="152">
          <cell r="M152">
            <v>2236</v>
          </cell>
          <cell r="N152">
            <v>0</v>
          </cell>
          <cell r="P152">
            <v>1709</v>
          </cell>
        </row>
        <row r="154">
          <cell r="M154">
            <v>2245</v>
          </cell>
          <cell r="N154">
            <v>0</v>
          </cell>
          <cell r="P154">
            <v>1709</v>
          </cell>
        </row>
        <row r="167">
          <cell r="M167">
            <v>2328</v>
          </cell>
          <cell r="N167">
            <v>78561</v>
          </cell>
          <cell r="P167">
            <v>0</v>
          </cell>
        </row>
        <row r="180">
          <cell r="M180">
            <v>2326</v>
          </cell>
          <cell r="N180">
            <v>221495</v>
          </cell>
          <cell r="P180">
            <v>0</v>
          </cell>
        </row>
        <row r="240">
          <cell r="M240">
            <v>2327</v>
          </cell>
          <cell r="N240">
            <v>113658</v>
          </cell>
          <cell r="P240">
            <v>4165</v>
          </cell>
        </row>
        <row r="253">
          <cell r="M253">
            <v>2330</v>
          </cell>
          <cell r="N253">
            <v>32310</v>
          </cell>
          <cell r="P253">
            <v>10606</v>
          </cell>
        </row>
        <row r="263">
          <cell r="M263">
            <v>2332</v>
          </cell>
          <cell r="N263">
            <v>0</v>
          </cell>
          <cell r="P263">
            <v>0</v>
          </cell>
        </row>
        <row r="281">
          <cell r="M281">
            <v>2335</v>
          </cell>
          <cell r="N281">
            <v>107150</v>
          </cell>
          <cell r="P281">
            <v>-107150</v>
          </cell>
        </row>
        <row r="282">
          <cell r="M282">
            <v>0</v>
          </cell>
        </row>
        <row r="283">
          <cell r="M283">
            <v>2355</v>
          </cell>
          <cell r="N283">
            <v>474613</v>
          </cell>
          <cell r="P283">
            <v>-92379</v>
          </cell>
        </row>
        <row r="310">
          <cell r="M310">
            <v>2265</v>
          </cell>
          <cell r="N310">
            <v>25583</v>
          </cell>
          <cell r="P310">
            <v>0</v>
          </cell>
        </row>
        <row r="332">
          <cell r="M332">
            <v>2380</v>
          </cell>
          <cell r="N332">
            <v>112291</v>
          </cell>
          <cell r="P332">
            <v>0</v>
          </cell>
        </row>
        <row r="346">
          <cell r="M346">
            <v>2364</v>
          </cell>
          <cell r="N346">
            <v>913951</v>
          </cell>
          <cell r="P346">
            <v>0</v>
          </cell>
        </row>
        <row r="355">
          <cell r="M355">
            <v>2365</v>
          </cell>
          <cell r="N355">
            <v>141857</v>
          </cell>
          <cell r="P355">
            <v>0</v>
          </cell>
        </row>
        <row r="358">
          <cell r="M358">
            <v>2500</v>
          </cell>
          <cell r="N358">
            <v>1746856</v>
          </cell>
          <cell r="P358">
            <v>-90668</v>
          </cell>
        </row>
        <row r="361">
          <cell r="M361">
            <v>2900</v>
          </cell>
          <cell r="N361">
            <v>2365197</v>
          </cell>
          <cell r="P361">
            <v>-132687</v>
          </cell>
        </row>
        <row r="371">
          <cell r="N371">
            <v>10438</v>
          </cell>
          <cell r="P371">
            <v>0</v>
          </cell>
        </row>
        <row r="375">
          <cell r="N375">
            <v>2375635</v>
          </cell>
          <cell r="P375">
            <v>-132687</v>
          </cell>
        </row>
      </sheetData>
      <sheetData sheetId="7" refreshError="1"/>
      <sheetData sheetId="8">
        <row r="4">
          <cell r="B4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ontas"/>
      <sheetName val="RAZAO FISCAL"/>
      <sheetName val="RAZON IAS"/>
      <sheetName val="Dem Res"/>
      <sheetName val="01.0"/>
      <sheetName val="Ativo"/>
      <sheetName val="02.1"/>
      <sheetName val="Passivo"/>
      <sheetName val="02.2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ange"/>
      <sheetName val="RAZAO"/>
      <sheetName val="Vendas Ton"/>
      <sheetName val="Lucro Liquido"/>
      <sheetName val="DRE"/>
      <sheetName val="CSLL"/>
      <sheetName val="PAT"/>
      <sheetName val="I RENDA"/>
      <sheetName val="Rec Liq Ativ"/>
      <sheetName val="Lucro Exploração"/>
      <sheetName val="Distr Isenção"/>
      <sheetName val="DRE RESUMIDA"/>
      <sheetName val="AP"/>
      <sheetName val="BALANCO"/>
      <sheetName val="PASTA ANEXO  L&amp;P R$"/>
      <sheetName val="L&amp;P IAS  R$"/>
      <sheetName val="PASTA ANEXO ATIVO IAS  R$"/>
      <sheetName val="ATIVO  IAS R$"/>
      <sheetName val="PASTA ANEXO PASSIVO IAS  R$"/>
      <sheetName val="PASSIVO IAS R$"/>
    </sheetNames>
    <sheetDataSet>
      <sheetData sheetId="0">
        <row r="1">
          <cell r="B1">
            <v>11010</v>
          </cell>
          <cell r="C1">
            <v>818694.79</v>
          </cell>
        </row>
        <row r="2">
          <cell r="B2">
            <v>11000</v>
          </cell>
          <cell r="C2">
            <v>818694.79</v>
          </cell>
        </row>
        <row r="3">
          <cell r="B3">
            <v>11130</v>
          </cell>
          <cell r="C3">
            <v>13690637.58</v>
          </cell>
        </row>
        <row r="4">
          <cell r="B4">
            <v>11140</v>
          </cell>
          <cell r="C4">
            <v>2713729.62</v>
          </cell>
        </row>
        <row r="5">
          <cell r="B5">
            <v>11150</v>
          </cell>
          <cell r="C5">
            <v>231905.35</v>
          </cell>
        </row>
        <row r="6">
          <cell r="B6">
            <v>11100</v>
          </cell>
          <cell r="C6">
            <v>16636272.550000001</v>
          </cell>
        </row>
        <row r="7">
          <cell r="B7">
            <v>11260</v>
          </cell>
          <cell r="C7">
            <v>40902429.990000002</v>
          </cell>
        </row>
        <row r="8">
          <cell r="B8">
            <v>11200</v>
          </cell>
          <cell r="C8">
            <v>40902429.990000002</v>
          </cell>
        </row>
        <row r="9">
          <cell r="B9">
            <v>11370</v>
          </cell>
          <cell r="C9">
            <v>0</v>
          </cell>
        </row>
        <row r="10">
          <cell r="B10">
            <v>11371</v>
          </cell>
          <cell r="C10">
            <v>2635855.92</v>
          </cell>
        </row>
        <row r="11">
          <cell r="B11">
            <v>11372</v>
          </cell>
          <cell r="C11">
            <v>976135.56</v>
          </cell>
        </row>
        <row r="12">
          <cell r="B12">
            <v>11377</v>
          </cell>
          <cell r="C12">
            <v>529768.81999999995</v>
          </cell>
        </row>
        <row r="13">
          <cell r="B13">
            <v>11300</v>
          </cell>
          <cell r="C13">
            <v>4141760.3</v>
          </cell>
        </row>
        <row r="14">
          <cell r="B14">
            <v>11474</v>
          </cell>
          <cell r="C14">
            <v>0</v>
          </cell>
        </row>
        <row r="15">
          <cell r="B15">
            <v>11481</v>
          </cell>
          <cell r="C15">
            <v>484777.1</v>
          </cell>
        </row>
        <row r="16">
          <cell r="B16">
            <v>11400</v>
          </cell>
          <cell r="C16">
            <v>484777.1</v>
          </cell>
        </row>
        <row r="17">
          <cell r="B17">
            <v>11580</v>
          </cell>
          <cell r="C17">
            <v>0</v>
          </cell>
        </row>
        <row r="18">
          <cell r="B18">
            <v>11590</v>
          </cell>
          <cell r="C18">
            <v>1533973.84</v>
          </cell>
        </row>
        <row r="19">
          <cell r="B19">
            <v>11591</v>
          </cell>
          <cell r="C19">
            <v>12386.59</v>
          </cell>
        </row>
        <row r="20">
          <cell r="B20">
            <v>11500</v>
          </cell>
          <cell r="C20">
            <v>1546360.43</v>
          </cell>
        </row>
        <row r="21">
          <cell r="B21">
            <v>11660</v>
          </cell>
          <cell r="C21">
            <v>0</v>
          </cell>
        </row>
        <row r="22">
          <cell r="B22">
            <v>11671</v>
          </cell>
          <cell r="C22">
            <v>0</v>
          </cell>
        </row>
        <row r="23">
          <cell r="B23">
            <v>11600</v>
          </cell>
          <cell r="C23">
            <v>0</v>
          </cell>
        </row>
        <row r="24">
          <cell r="B24">
            <v>11830</v>
          </cell>
          <cell r="C24">
            <v>-4770297.42</v>
          </cell>
        </row>
        <row r="25">
          <cell r="B25">
            <v>11840</v>
          </cell>
          <cell r="C25">
            <v>-963744.12</v>
          </cell>
        </row>
        <row r="26">
          <cell r="B26">
            <v>11850</v>
          </cell>
          <cell r="C26">
            <v>-60431.33</v>
          </cell>
        </row>
        <row r="27">
          <cell r="B27">
            <v>11860</v>
          </cell>
          <cell r="C27">
            <v>-31635837.100000001</v>
          </cell>
        </row>
        <row r="28">
          <cell r="B28">
            <v>11870</v>
          </cell>
          <cell r="C28">
            <v>0</v>
          </cell>
        </row>
        <row r="29">
          <cell r="B29">
            <v>11871</v>
          </cell>
          <cell r="C29">
            <v>-1475358.84</v>
          </cell>
        </row>
        <row r="30">
          <cell r="B30">
            <v>11872</v>
          </cell>
          <cell r="C30">
            <v>-603955.89</v>
          </cell>
        </row>
        <row r="31">
          <cell r="B31">
            <v>11874</v>
          </cell>
          <cell r="C31">
            <v>0</v>
          </cell>
        </row>
        <row r="32">
          <cell r="B32">
            <v>11877</v>
          </cell>
          <cell r="C32">
            <v>-400555.57</v>
          </cell>
        </row>
        <row r="33">
          <cell r="B33">
            <v>11880</v>
          </cell>
          <cell r="C33">
            <v>0</v>
          </cell>
        </row>
        <row r="34">
          <cell r="B34">
            <v>11881</v>
          </cell>
          <cell r="C34">
            <v>-351673.16</v>
          </cell>
        </row>
        <row r="35">
          <cell r="B35">
            <v>11890</v>
          </cell>
          <cell r="C35">
            <v>-452586.93</v>
          </cell>
        </row>
        <row r="36">
          <cell r="B36">
            <v>11891</v>
          </cell>
          <cell r="C36">
            <v>-12386.58</v>
          </cell>
        </row>
        <row r="37">
          <cell r="B37">
            <v>11800</v>
          </cell>
          <cell r="C37">
            <v>-40726826.939999998</v>
          </cell>
        </row>
        <row r="38">
          <cell r="B38">
            <v>11910</v>
          </cell>
          <cell r="C38">
            <v>103.02</v>
          </cell>
        </row>
        <row r="39">
          <cell r="B39">
            <v>11900</v>
          </cell>
          <cell r="C39">
            <v>103.02</v>
          </cell>
        </row>
        <row r="40">
          <cell r="B40">
            <v>14012</v>
          </cell>
          <cell r="C40">
            <v>5187481.7</v>
          </cell>
        </row>
        <row r="41">
          <cell r="B41">
            <v>14013</v>
          </cell>
          <cell r="C41">
            <v>2593740.85</v>
          </cell>
        </row>
        <row r="42">
          <cell r="B42">
            <v>14015</v>
          </cell>
          <cell r="C42">
            <v>930901.93</v>
          </cell>
        </row>
        <row r="43">
          <cell r="B43">
            <v>14000</v>
          </cell>
          <cell r="C43">
            <v>8712124.4800000004</v>
          </cell>
        </row>
        <row r="44">
          <cell r="B44">
            <v>14110</v>
          </cell>
          <cell r="C44">
            <v>13845.01</v>
          </cell>
        </row>
        <row r="45">
          <cell r="B45">
            <v>14112</v>
          </cell>
          <cell r="C45">
            <v>631.89</v>
          </cell>
        </row>
        <row r="46">
          <cell r="B46">
            <v>14113</v>
          </cell>
          <cell r="C46">
            <v>17408.29</v>
          </cell>
        </row>
        <row r="47">
          <cell r="B47">
            <v>14100</v>
          </cell>
          <cell r="C47">
            <v>31885.19</v>
          </cell>
        </row>
        <row r="48">
          <cell r="B48">
            <v>14215</v>
          </cell>
          <cell r="C48">
            <v>0</v>
          </cell>
        </row>
        <row r="49">
          <cell r="B49">
            <v>14200</v>
          </cell>
          <cell r="C49">
            <v>0</v>
          </cell>
        </row>
        <row r="50">
          <cell r="B50">
            <v>14310</v>
          </cell>
          <cell r="C50">
            <v>26858977.68</v>
          </cell>
        </row>
        <row r="51">
          <cell r="B51">
            <v>14311</v>
          </cell>
          <cell r="C51">
            <v>28602626.09</v>
          </cell>
        </row>
        <row r="52">
          <cell r="B52">
            <v>14313</v>
          </cell>
          <cell r="C52">
            <v>0</v>
          </cell>
        </row>
        <row r="53">
          <cell r="B53">
            <v>14314</v>
          </cell>
          <cell r="C53">
            <v>112669.48</v>
          </cell>
        </row>
        <row r="54">
          <cell r="B54">
            <v>14315</v>
          </cell>
          <cell r="C54">
            <v>-112669.48</v>
          </cell>
        </row>
        <row r="55">
          <cell r="B55">
            <v>14370</v>
          </cell>
          <cell r="C55">
            <v>0</v>
          </cell>
        </row>
        <row r="56">
          <cell r="B56">
            <v>14300</v>
          </cell>
          <cell r="C56">
            <v>55461603.770000003</v>
          </cell>
        </row>
        <row r="57">
          <cell r="B57">
            <v>14410</v>
          </cell>
          <cell r="C57">
            <v>1300</v>
          </cell>
        </row>
        <row r="58">
          <cell r="B58">
            <v>14411</v>
          </cell>
          <cell r="C58">
            <v>12501.4</v>
          </cell>
        </row>
        <row r="59">
          <cell r="B59">
            <v>14412</v>
          </cell>
          <cell r="C59">
            <v>76262.070000000007</v>
          </cell>
        </row>
        <row r="60">
          <cell r="B60">
            <v>14414</v>
          </cell>
          <cell r="C60">
            <v>0.98</v>
          </cell>
        </row>
        <row r="61">
          <cell r="B61">
            <v>14416</v>
          </cell>
          <cell r="C61">
            <v>95039.5</v>
          </cell>
        </row>
        <row r="62">
          <cell r="B62">
            <v>14400</v>
          </cell>
          <cell r="C62">
            <v>185103.95</v>
          </cell>
        </row>
        <row r="63">
          <cell r="B63">
            <v>14510</v>
          </cell>
          <cell r="C63">
            <v>616199.46</v>
          </cell>
        </row>
        <row r="64">
          <cell r="B64">
            <v>14511</v>
          </cell>
          <cell r="C64">
            <v>186965.62</v>
          </cell>
        </row>
        <row r="65">
          <cell r="B65">
            <v>14512</v>
          </cell>
          <cell r="C65">
            <v>0</v>
          </cell>
        </row>
        <row r="66">
          <cell r="B66">
            <v>14514</v>
          </cell>
          <cell r="C66">
            <v>0</v>
          </cell>
        </row>
        <row r="67">
          <cell r="B67">
            <v>14515</v>
          </cell>
          <cell r="C67">
            <v>142736189.75</v>
          </cell>
        </row>
        <row r="68">
          <cell r="B68">
            <v>14517</v>
          </cell>
          <cell r="C68">
            <v>183379.69</v>
          </cell>
        </row>
        <row r="69">
          <cell r="B69">
            <v>14518</v>
          </cell>
          <cell r="C69">
            <v>422812.89</v>
          </cell>
        </row>
        <row r="70">
          <cell r="B70">
            <v>14519</v>
          </cell>
          <cell r="C70">
            <v>9383.73</v>
          </cell>
        </row>
        <row r="71">
          <cell r="B71">
            <v>14520</v>
          </cell>
          <cell r="C71">
            <v>26282</v>
          </cell>
        </row>
        <row r="72">
          <cell r="B72">
            <v>14522</v>
          </cell>
          <cell r="C72">
            <v>0</v>
          </cell>
        </row>
        <row r="73">
          <cell r="B73">
            <v>14523</v>
          </cell>
          <cell r="C73">
            <v>7699103.1600000001</v>
          </cell>
        </row>
        <row r="74">
          <cell r="B74">
            <v>14527</v>
          </cell>
          <cell r="C74">
            <v>3637.14</v>
          </cell>
        </row>
        <row r="75">
          <cell r="B75">
            <v>14529</v>
          </cell>
          <cell r="C75">
            <v>0</v>
          </cell>
        </row>
        <row r="76">
          <cell r="B76">
            <v>14534</v>
          </cell>
          <cell r="C76">
            <v>0</v>
          </cell>
        </row>
        <row r="77">
          <cell r="B77">
            <v>14537</v>
          </cell>
          <cell r="C77">
            <v>4575340.76</v>
          </cell>
        </row>
        <row r="78">
          <cell r="B78">
            <v>14538</v>
          </cell>
          <cell r="C78">
            <v>10470790.689999999</v>
          </cell>
        </row>
        <row r="79">
          <cell r="B79">
            <v>14539</v>
          </cell>
          <cell r="C79">
            <v>0</v>
          </cell>
        </row>
        <row r="80">
          <cell r="B80">
            <v>14541</v>
          </cell>
          <cell r="C80">
            <v>50526.19</v>
          </cell>
        </row>
        <row r="81">
          <cell r="B81">
            <v>14542</v>
          </cell>
          <cell r="C81">
            <v>0</v>
          </cell>
        </row>
        <row r="82">
          <cell r="B82">
            <v>14543</v>
          </cell>
          <cell r="C82">
            <v>0</v>
          </cell>
        </row>
        <row r="83">
          <cell r="B83">
            <v>14597</v>
          </cell>
          <cell r="C83">
            <v>0</v>
          </cell>
        </row>
        <row r="84">
          <cell r="B84">
            <v>14598</v>
          </cell>
          <cell r="C84">
            <v>5854790.6900000004</v>
          </cell>
        </row>
        <row r="85">
          <cell r="B85">
            <v>14500</v>
          </cell>
          <cell r="C85">
            <v>172835401.77000001</v>
          </cell>
        </row>
        <row r="86">
          <cell r="B86">
            <v>14710</v>
          </cell>
          <cell r="C86">
            <v>38568.01</v>
          </cell>
        </row>
        <row r="87">
          <cell r="B87">
            <v>14714</v>
          </cell>
          <cell r="C87">
            <v>207124.58</v>
          </cell>
        </row>
        <row r="88">
          <cell r="B88">
            <v>14716</v>
          </cell>
          <cell r="C88">
            <v>242977.14</v>
          </cell>
        </row>
        <row r="89">
          <cell r="B89">
            <v>14717</v>
          </cell>
          <cell r="C89">
            <v>1997.51</v>
          </cell>
        </row>
        <row r="90">
          <cell r="B90">
            <v>14718</v>
          </cell>
          <cell r="C90">
            <v>0</v>
          </cell>
        </row>
        <row r="91">
          <cell r="B91">
            <v>14719</v>
          </cell>
          <cell r="C91">
            <v>4155985.76</v>
          </cell>
        </row>
        <row r="92">
          <cell r="B92">
            <v>14720</v>
          </cell>
          <cell r="C92">
            <v>0</v>
          </cell>
        </row>
        <row r="93">
          <cell r="B93">
            <v>14721</v>
          </cell>
          <cell r="C93">
            <v>365715.34</v>
          </cell>
        </row>
        <row r="94">
          <cell r="B94">
            <v>14723</v>
          </cell>
          <cell r="C94">
            <v>4115765.98</v>
          </cell>
        </row>
        <row r="95">
          <cell r="B95">
            <v>14724</v>
          </cell>
          <cell r="C95">
            <v>0</v>
          </cell>
        </row>
        <row r="96">
          <cell r="B96">
            <v>14738</v>
          </cell>
          <cell r="C96">
            <v>20115.240000000002</v>
          </cell>
        </row>
        <row r="97">
          <cell r="B97">
            <v>14739</v>
          </cell>
          <cell r="C97">
            <v>0</v>
          </cell>
        </row>
        <row r="98">
          <cell r="B98">
            <v>14740</v>
          </cell>
          <cell r="C98">
            <v>0</v>
          </cell>
        </row>
        <row r="99">
          <cell r="B99">
            <v>14742</v>
          </cell>
          <cell r="C99">
            <v>0</v>
          </cell>
        </row>
        <row r="100">
          <cell r="B100">
            <v>14746</v>
          </cell>
          <cell r="C100">
            <v>0</v>
          </cell>
        </row>
        <row r="101">
          <cell r="B101">
            <v>14748</v>
          </cell>
          <cell r="C101">
            <v>0</v>
          </cell>
        </row>
        <row r="102">
          <cell r="B102">
            <v>14771</v>
          </cell>
          <cell r="C102">
            <v>0</v>
          </cell>
        </row>
        <row r="103">
          <cell r="B103">
            <v>14780</v>
          </cell>
          <cell r="C103">
            <v>0</v>
          </cell>
        </row>
        <row r="104">
          <cell r="B104">
            <v>14784</v>
          </cell>
          <cell r="C104">
            <v>0</v>
          </cell>
        </row>
        <row r="105">
          <cell r="B105">
            <v>14790</v>
          </cell>
          <cell r="C105">
            <v>0</v>
          </cell>
        </row>
        <row r="106">
          <cell r="B106">
            <v>14791</v>
          </cell>
          <cell r="C106">
            <v>0</v>
          </cell>
        </row>
        <row r="107">
          <cell r="B107">
            <v>14792</v>
          </cell>
          <cell r="C107">
            <v>7481.45</v>
          </cell>
        </row>
        <row r="108">
          <cell r="B108">
            <v>14700</v>
          </cell>
          <cell r="C108">
            <v>9155731.0099999998</v>
          </cell>
        </row>
        <row r="109">
          <cell r="B109">
            <v>14810</v>
          </cell>
          <cell r="C109">
            <v>0</v>
          </cell>
        </row>
        <row r="110">
          <cell r="B110">
            <v>14814</v>
          </cell>
          <cell r="C110">
            <v>0</v>
          </cell>
        </row>
        <row r="111">
          <cell r="B111">
            <v>14817</v>
          </cell>
          <cell r="C111">
            <v>0</v>
          </cell>
        </row>
        <row r="112">
          <cell r="B112">
            <v>14800</v>
          </cell>
          <cell r="C112">
            <v>0</v>
          </cell>
        </row>
        <row r="113">
          <cell r="B113">
            <v>15010</v>
          </cell>
          <cell r="C113">
            <v>54284275.399999999</v>
          </cell>
        </row>
        <row r="114">
          <cell r="B114">
            <v>15014</v>
          </cell>
          <cell r="C114">
            <v>43390.83</v>
          </cell>
        </row>
        <row r="115">
          <cell r="B115">
            <v>15000</v>
          </cell>
          <cell r="C115">
            <v>54327666.229999997</v>
          </cell>
        </row>
        <row r="116">
          <cell r="B116">
            <v>15110</v>
          </cell>
          <cell r="C116">
            <v>1404209.1</v>
          </cell>
        </row>
        <row r="117">
          <cell r="B117">
            <v>15100</v>
          </cell>
          <cell r="C117">
            <v>1404209.1</v>
          </cell>
        </row>
        <row r="118">
          <cell r="B118">
            <v>15210</v>
          </cell>
          <cell r="C118">
            <v>437843.7</v>
          </cell>
        </row>
        <row r="119">
          <cell r="B119">
            <v>15211</v>
          </cell>
          <cell r="C119">
            <v>15124.55</v>
          </cell>
        </row>
        <row r="120">
          <cell r="B120">
            <v>15200</v>
          </cell>
          <cell r="C120">
            <v>452968.25</v>
          </cell>
        </row>
        <row r="121">
          <cell r="B121">
            <v>15310</v>
          </cell>
          <cell r="C121">
            <v>11258879.039999999</v>
          </cell>
        </row>
        <row r="122">
          <cell r="B122">
            <v>15311</v>
          </cell>
          <cell r="C122">
            <v>0</v>
          </cell>
        </row>
        <row r="123">
          <cell r="B123">
            <v>15312</v>
          </cell>
          <cell r="C123">
            <v>0</v>
          </cell>
        </row>
        <row r="124">
          <cell r="B124">
            <v>15313</v>
          </cell>
          <cell r="C124">
            <v>0</v>
          </cell>
        </row>
        <row r="125">
          <cell r="B125">
            <v>15300</v>
          </cell>
          <cell r="C125">
            <v>11258879.039999999</v>
          </cell>
        </row>
        <row r="126">
          <cell r="B126">
            <v>16210</v>
          </cell>
          <cell r="C126">
            <v>2990.78</v>
          </cell>
        </row>
        <row r="127">
          <cell r="B127">
            <v>16211</v>
          </cell>
          <cell r="C127">
            <v>991.08</v>
          </cell>
        </row>
        <row r="128">
          <cell r="B128">
            <v>16220</v>
          </cell>
          <cell r="C128">
            <v>191143.27</v>
          </cell>
        </row>
        <row r="129">
          <cell r="B129">
            <v>16221</v>
          </cell>
          <cell r="C129">
            <v>1861.84</v>
          </cell>
        </row>
        <row r="130">
          <cell r="B130">
            <v>16200</v>
          </cell>
          <cell r="C130">
            <v>196986.97</v>
          </cell>
        </row>
        <row r="131">
          <cell r="B131">
            <v>16310</v>
          </cell>
          <cell r="C131">
            <v>0</v>
          </cell>
        </row>
        <row r="132">
          <cell r="B132">
            <v>16320</v>
          </cell>
          <cell r="C132">
            <v>4349988.8099999996</v>
          </cell>
        </row>
        <row r="133">
          <cell r="B133">
            <v>16300</v>
          </cell>
          <cell r="C133">
            <v>4349988.8099999996</v>
          </cell>
        </row>
        <row r="134">
          <cell r="B134">
            <v>19016</v>
          </cell>
          <cell r="C134">
            <v>80120863.959999993</v>
          </cell>
        </row>
        <row r="135">
          <cell r="B135">
            <v>19017</v>
          </cell>
          <cell r="C135">
            <v>136968374.5</v>
          </cell>
        </row>
        <row r="136">
          <cell r="B136">
            <v>19000</v>
          </cell>
          <cell r="C136">
            <v>217089238.46000001</v>
          </cell>
        </row>
        <row r="137">
          <cell r="B137">
            <v>21010</v>
          </cell>
          <cell r="C137">
            <v>-154292129</v>
          </cell>
        </row>
        <row r="138">
          <cell r="B138">
            <v>21000</v>
          </cell>
          <cell r="C138">
            <v>-154292129</v>
          </cell>
        </row>
        <row r="139">
          <cell r="B139">
            <v>21111</v>
          </cell>
          <cell r="C139">
            <v>0</v>
          </cell>
        </row>
        <row r="140">
          <cell r="B140">
            <v>21112</v>
          </cell>
          <cell r="C140">
            <v>34.68</v>
          </cell>
        </row>
        <row r="141">
          <cell r="B141">
            <v>21100</v>
          </cell>
          <cell r="C141">
            <v>34.68</v>
          </cell>
        </row>
        <row r="142">
          <cell r="B142">
            <v>21210</v>
          </cell>
          <cell r="C142">
            <v>-23461997.100000001</v>
          </cell>
        </row>
        <row r="143">
          <cell r="B143">
            <v>21200</v>
          </cell>
          <cell r="C143">
            <v>-20265233.25</v>
          </cell>
        </row>
        <row r="144">
          <cell r="B144">
            <v>21310</v>
          </cell>
          <cell r="C144">
            <v>-1186538.3999999999</v>
          </cell>
        </row>
        <row r="145">
          <cell r="B145">
            <v>21311</v>
          </cell>
          <cell r="C145">
            <v>-55472403.589999996</v>
          </cell>
        </row>
        <row r="146">
          <cell r="B146">
            <v>21300</v>
          </cell>
          <cell r="C146">
            <v>-59855705.840000004</v>
          </cell>
        </row>
        <row r="147">
          <cell r="B147">
            <v>22010</v>
          </cell>
          <cell r="C147">
            <v>0</v>
          </cell>
        </row>
        <row r="148">
          <cell r="B148">
            <v>22011</v>
          </cell>
          <cell r="C148">
            <v>-2315798.69</v>
          </cell>
        </row>
        <row r="149">
          <cell r="B149">
            <v>22012</v>
          </cell>
          <cell r="C149">
            <v>-8268494.7599999998</v>
          </cell>
        </row>
        <row r="150">
          <cell r="B150">
            <v>22014</v>
          </cell>
          <cell r="C150">
            <v>-1686799.95</v>
          </cell>
        </row>
        <row r="151">
          <cell r="B151">
            <v>22015</v>
          </cell>
          <cell r="C151">
            <v>0</v>
          </cell>
        </row>
        <row r="152">
          <cell r="B152">
            <v>22016</v>
          </cell>
          <cell r="C152">
            <v>-8807068.9299999997</v>
          </cell>
        </row>
        <row r="153">
          <cell r="B153">
            <v>22019</v>
          </cell>
          <cell r="C153">
            <v>0</v>
          </cell>
        </row>
        <row r="154">
          <cell r="B154">
            <v>22000</v>
          </cell>
          <cell r="C154">
            <v>-12283395.91</v>
          </cell>
        </row>
        <row r="155">
          <cell r="B155">
            <v>22110</v>
          </cell>
          <cell r="C155">
            <v>-2337313.08</v>
          </cell>
        </row>
        <row r="156">
          <cell r="B156">
            <v>22111</v>
          </cell>
          <cell r="C156">
            <v>0</v>
          </cell>
        </row>
        <row r="157">
          <cell r="B157">
            <v>22112</v>
          </cell>
          <cell r="C157">
            <v>-11287948.300000001</v>
          </cell>
        </row>
        <row r="158">
          <cell r="B158">
            <v>22113</v>
          </cell>
          <cell r="C158">
            <v>-12470966.279999997</v>
          </cell>
        </row>
        <row r="159">
          <cell r="B159">
            <v>22114</v>
          </cell>
          <cell r="C159">
            <v>0</v>
          </cell>
        </row>
        <row r="160">
          <cell r="B160">
            <v>22116</v>
          </cell>
          <cell r="C160">
            <v>0</v>
          </cell>
        </row>
        <row r="161">
          <cell r="B161">
            <v>22117</v>
          </cell>
          <cell r="C161">
            <v>-8749872.6799999997</v>
          </cell>
        </row>
        <row r="162">
          <cell r="B162">
            <v>22118</v>
          </cell>
          <cell r="C162">
            <v>0</v>
          </cell>
        </row>
        <row r="163">
          <cell r="B163">
            <v>22120</v>
          </cell>
          <cell r="C163">
            <v>-16001.62</v>
          </cell>
        </row>
        <row r="164">
          <cell r="B164">
            <v>22121</v>
          </cell>
          <cell r="C164">
            <v>-2836.25</v>
          </cell>
        </row>
        <row r="165">
          <cell r="B165">
            <v>22122</v>
          </cell>
          <cell r="C165">
            <v>-17095.310000000001</v>
          </cell>
        </row>
        <row r="166">
          <cell r="B166">
            <v>22123</v>
          </cell>
          <cell r="C166">
            <v>-255.61</v>
          </cell>
        </row>
        <row r="167">
          <cell r="B167">
            <v>22124</v>
          </cell>
          <cell r="C167">
            <v>0</v>
          </cell>
        </row>
        <row r="168">
          <cell r="B168">
            <v>22125</v>
          </cell>
          <cell r="C168">
            <v>-204481.19</v>
          </cell>
        </row>
        <row r="169">
          <cell r="B169">
            <v>22126</v>
          </cell>
          <cell r="C169">
            <v>-1226712.5900000001</v>
          </cell>
        </row>
        <row r="170">
          <cell r="B170">
            <v>22127</v>
          </cell>
          <cell r="C170">
            <v>0</v>
          </cell>
        </row>
        <row r="171">
          <cell r="B171">
            <v>22128</v>
          </cell>
          <cell r="C171">
            <v>-4.8</v>
          </cell>
        </row>
        <row r="172">
          <cell r="B172">
            <v>22131</v>
          </cell>
          <cell r="C172">
            <v>0</v>
          </cell>
        </row>
        <row r="173">
          <cell r="B173">
            <v>22132</v>
          </cell>
          <cell r="C173">
            <v>0</v>
          </cell>
        </row>
        <row r="174">
          <cell r="B174">
            <v>22173</v>
          </cell>
          <cell r="C174">
            <v>0</v>
          </cell>
        </row>
        <row r="175">
          <cell r="B175">
            <v>22100</v>
          </cell>
          <cell r="C175">
            <v>-3804700.45</v>
          </cell>
        </row>
        <row r="176">
          <cell r="B176">
            <v>22210</v>
          </cell>
          <cell r="C176">
            <v>-39576.239999999998</v>
          </cell>
        </row>
        <row r="177">
          <cell r="B177">
            <v>22211</v>
          </cell>
          <cell r="C177">
            <v>0</v>
          </cell>
        </row>
        <row r="178">
          <cell r="B178">
            <v>22212</v>
          </cell>
          <cell r="C178">
            <v>0</v>
          </cell>
        </row>
        <row r="179">
          <cell r="B179">
            <v>22213</v>
          </cell>
          <cell r="C179">
            <v>0</v>
          </cell>
        </row>
        <row r="180">
          <cell r="B180">
            <v>22214</v>
          </cell>
          <cell r="C180">
            <v>-78469.09</v>
          </cell>
        </row>
        <row r="181">
          <cell r="B181">
            <v>22215</v>
          </cell>
          <cell r="C181">
            <v>-148.54</v>
          </cell>
        </row>
        <row r="182">
          <cell r="B182">
            <v>22216</v>
          </cell>
          <cell r="C182">
            <v>-17354.12</v>
          </cell>
        </row>
        <row r="183">
          <cell r="B183">
            <v>22219</v>
          </cell>
          <cell r="C183">
            <v>0</v>
          </cell>
        </row>
        <row r="184">
          <cell r="B184">
            <v>22220</v>
          </cell>
          <cell r="C184">
            <v>0</v>
          </cell>
        </row>
        <row r="185">
          <cell r="B185">
            <v>22221</v>
          </cell>
          <cell r="C185">
            <v>0</v>
          </cell>
        </row>
        <row r="186">
          <cell r="B186">
            <v>22222</v>
          </cell>
          <cell r="C186">
            <v>0</v>
          </cell>
        </row>
        <row r="187">
          <cell r="B187">
            <v>22223</v>
          </cell>
          <cell r="C187">
            <v>0</v>
          </cell>
        </row>
        <row r="188">
          <cell r="B188">
            <v>22224</v>
          </cell>
          <cell r="C188">
            <v>0</v>
          </cell>
        </row>
        <row r="189">
          <cell r="B189">
            <v>22225</v>
          </cell>
          <cell r="C189">
            <v>0</v>
          </cell>
        </row>
        <row r="190">
          <cell r="B190">
            <v>22200</v>
          </cell>
          <cell r="C190">
            <v>-135547.99</v>
          </cell>
        </row>
        <row r="191">
          <cell r="B191">
            <v>22310</v>
          </cell>
          <cell r="C191">
            <v>-1551932.57</v>
          </cell>
        </row>
        <row r="192">
          <cell r="B192">
            <v>22311</v>
          </cell>
          <cell r="C192">
            <v>-11081.48</v>
          </cell>
        </row>
        <row r="193">
          <cell r="B193">
            <v>22312</v>
          </cell>
          <cell r="C193">
            <v>-6036373.0099999998</v>
          </cell>
        </row>
        <row r="194">
          <cell r="B194">
            <v>22313</v>
          </cell>
          <cell r="C194">
            <v>0</v>
          </cell>
        </row>
        <row r="195">
          <cell r="B195">
            <v>22315</v>
          </cell>
          <cell r="C195">
            <v>0</v>
          </cell>
        </row>
        <row r="196">
          <cell r="B196">
            <v>22316</v>
          </cell>
          <cell r="C196">
            <v>0</v>
          </cell>
        </row>
        <row r="197">
          <cell r="B197">
            <v>22318</v>
          </cell>
          <cell r="C197">
            <v>0</v>
          </cell>
        </row>
        <row r="198">
          <cell r="B198">
            <v>22319</v>
          </cell>
          <cell r="C198">
            <v>-111957.72</v>
          </cell>
        </row>
        <row r="199">
          <cell r="B199">
            <v>22320</v>
          </cell>
          <cell r="C199">
            <v>-698.16</v>
          </cell>
        </row>
        <row r="200">
          <cell r="B200">
            <v>22321</v>
          </cell>
          <cell r="C200">
            <v>-15</v>
          </cell>
        </row>
        <row r="201">
          <cell r="B201">
            <v>22322</v>
          </cell>
          <cell r="C201">
            <v>-1706.6</v>
          </cell>
        </row>
        <row r="202">
          <cell r="B202">
            <v>22324</v>
          </cell>
          <cell r="C202">
            <v>0</v>
          </cell>
        </row>
        <row r="203">
          <cell r="B203">
            <v>22325</v>
          </cell>
          <cell r="C203">
            <v>-141.36000000000001</v>
          </cell>
        </row>
        <row r="204">
          <cell r="B204">
            <v>22326</v>
          </cell>
          <cell r="C204">
            <v>-502122.82</v>
          </cell>
        </row>
        <row r="205">
          <cell r="B205">
            <v>22328</v>
          </cell>
          <cell r="C205">
            <v>0</v>
          </cell>
        </row>
        <row r="206">
          <cell r="B206">
            <v>22329</v>
          </cell>
          <cell r="C206">
            <v>-376.95</v>
          </cell>
        </row>
        <row r="207">
          <cell r="B207">
            <v>22336</v>
          </cell>
          <cell r="C207">
            <v>0</v>
          </cell>
        </row>
        <row r="208">
          <cell r="B208">
            <v>22337</v>
          </cell>
          <cell r="C208">
            <v>-727.37</v>
          </cell>
        </row>
        <row r="209">
          <cell r="B209">
            <v>22342</v>
          </cell>
          <cell r="C209">
            <v>-16023946.68</v>
          </cell>
        </row>
        <row r="210">
          <cell r="B210">
            <v>22346</v>
          </cell>
          <cell r="C210">
            <v>-3581071.26</v>
          </cell>
        </row>
        <row r="211">
          <cell r="B211">
            <v>22347</v>
          </cell>
          <cell r="C211">
            <v>-1296712.27</v>
          </cell>
        </row>
        <row r="212">
          <cell r="B212">
            <v>22300</v>
          </cell>
          <cell r="C212">
            <v>-39629284.259999998</v>
          </cell>
        </row>
        <row r="213">
          <cell r="B213">
            <v>22410</v>
          </cell>
          <cell r="C213">
            <v>0</v>
          </cell>
        </row>
        <row r="214">
          <cell r="B214">
            <v>22412</v>
          </cell>
          <cell r="C214">
            <v>0</v>
          </cell>
        </row>
        <row r="215">
          <cell r="B215">
            <v>22413</v>
          </cell>
          <cell r="C215">
            <v>0</v>
          </cell>
        </row>
        <row r="216">
          <cell r="B216">
            <v>22415</v>
          </cell>
          <cell r="C216">
            <v>0</v>
          </cell>
        </row>
        <row r="217">
          <cell r="B217">
            <v>22417</v>
          </cell>
          <cell r="C217">
            <v>-10533388.640000001</v>
          </cell>
        </row>
        <row r="218">
          <cell r="B218">
            <v>22418</v>
          </cell>
          <cell r="C218">
            <v>-130045.25</v>
          </cell>
        </row>
        <row r="219">
          <cell r="B219">
            <v>22421</v>
          </cell>
          <cell r="C219">
            <v>0</v>
          </cell>
        </row>
        <row r="220">
          <cell r="B220">
            <v>22423</v>
          </cell>
          <cell r="C220">
            <v>-5187481.7</v>
          </cell>
        </row>
        <row r="221">
          <cell r="B221">
            <v>22400</v>
          </cell>
          <cell r="C221">
            <v>-15850915.59</v>
          </cell>
        </row>
        <row r="222">
          <cell r="B222">
            <v>29016</v>
          </cell>
          <cell r="C222">
            <v>-80120863.959999993</v>
          </cell>
        </row>
        <row r="223">
          <cell r="B223">
            <v>29017</v>
          </cell>
          <cell r="C223">
            <v>-136968374.5</v>
          </cell>
        </row>
        <row r="224">
          <cell r="B224">
            <v>29000</v>
          </cell>
          <cell r="C224">
            <v>-217089238.46000001</v>
          </cell>
        </row>
        <row r="225">
          <cell r="B225">
            <v>31010</v>
          </cell>
          <cell r="C225">
            <v>-368234778.52999997</v>
          </cell>
        </row>
        <row r="226">
          <cell r="B226">
            <v>31014</v>
          </cell>
          <cell r="C226">
            <v>-24010802.25</v>
          </cell>
        </row>
        <row r="227">
          <cell r="B227">
            <v>31000</v>
          </cell>
          <cell r="C227">
            <v>-392245580.77999997</v>
          </cell>
        </row>
        <row r="228">
          <cell r="B228">
            <v>31110</v>
          </cell>
          <cell r="C228">
            <v>-309232</v>
          </cell>
        </row>
        <row r="229">
          <cell r="B229">
            <v>31100</v>
          </cell>
          <cell r="C229">
            <v>-309232</v>
          </cell>
        </row>
        <row r="230">
          <cell r="B230">
            <v>31210</v>
          </cell>
          <cell r="C230">
            <v>9900070.2200000007</v>
          </cell>
        </row>
        <row r="231">
          <cell r="B231">
            <v>31212</v>
          </cell>
          <cell r="C231">
            <v>0</v>
          </cell>
        </row>
        <row r="232">
          <cell r="B232">
            <v>31215</v>
          </cell>
          <cell r="C232">
            <v>689098.13</v>
          </cell>
        </row>
        <row r="233">
          <cell r="B233">
            <v>31200</v>
          </cell>
          <cell r="C233">
            <v>10589168.35</v>
          </cell>
        </row>
        <row r="234">
          <cell r="B234">
            <v>32010</v>
          </cell>
          <cell r="C234">
            <v>-876967.69</v>
          </cell>
        </row>
        <row r="235">
          <cell r="B235">
            <v>32012</v>
          </cell>
          <cell r="C235">
            <v>-205324.11</v>
          </cell>
        </row>
        <row r="236">
          <cell r="B236">
            <v>32000</v>
          </cell>
          <cell r="C236">
            <v>-1082291.8</v>
          </cell>
        </row>
        <row r="237">
          <cell r="B237">
            <v>35013</v>
          </cell>
          <cell r="C237">
            <v>-30148.33</v>
          </cell>
        </row>
        <row r="238">
          <cell r="B238">
            <v>35015</v>
          </cell>
          <cell r="C238">
            <v>-98985.33</v>
          </cell>
        </row>
        <row r="239">
          <cell r="B239">
            <v>35000</v>
          </cell>
          <cell r="C239">
            <v>-129133.66</v>
          </cell>
        </row>
        <row r="240">
          <cell r="B240">
            <v>39910</v>
          </cell>
          <cell r="C240">
            <v>339335251.88999999</v>
          </cell>
        </row>
        <row r="241">
          <cell r="B241">
            <v>39900</v>
          </cell>
          <cell r="C241">
            <v>339335251.88999999</v>
          </cell>
        </row>
        <row r="242">
          <cell r="B242">
            <v>41010</v>
          </cell>
          <cell r="C242">
            <v>1461683.28</v>
          </cell>
        </row>
        <row r="243">
          <cell r="B243">
            <v>41012</v>
          </cell>
          <cell r="C243">
            <v>2855539.9</v>
          </cell>
        </row>
        <row r="244">
          <cell r="B244">
            <v>41000</v>
          </cell>
          <cell r="C244">
            <v>4317223.18</v>
          </cell>
        </row>
        <row r="245">
          <cell r="B245">
            <v>41120</v>
          </cell>
          <cell r="C245">
            <v>0</v>
          </cell>
        </row>
        <row r="246">
          <cell r="B246">
            <v>41162</v>
          </cell>
          <cell r="C246">
            <v>11269.44</v>
          </cell>
        </row>
        <row r="247">
          <cell r="B247">
            <v>41100</v>
          </cell>
          <cell r="C247">
            <v>11269.44</v>
          </cell>
        </row>
        <row r="248">
          <cell r="B248">
            <v>41210</v>
          </cell>
          <cell r="C248">
            <v>0</v>
          </cell>
        </row>
        <row r="249">
          <cell r="B249">
            <v>41220</v>
          </cell>
          <cell r="C249">
            <v>8175.73</v>
          </cell>
        </row>
        <row r="250">
          <cell r="B250">
            <v>41200</v>
          </cell>
          <cell r="C250">
            <v>8175.73</v>
          </cell>
        </row>
        <row r="251">
          <cell r="B251">
            <v>41310</v>
          </cell>
          <cell r="C251">
            <v>9920.48</v>
          </cell>
        </row>
        <row r="252">
          <cell r="B252">
            <v>41300</v>
          </cell>
          <cell r="C252">
            <v>9920.48</v>
          </cell>
        </row>
        <row r="253">
          <cell r="B253">
            <v>41410</v>
          </cell>
          <cell r="C253">
            <v>17697.82</v>
          </cell>
        </row>
        <row r="254">
          <cell r="B254">
            <v>41411</v>
          </cell>
          <cell r="C254">
            <v>0</v>
          </cell>
        </row>
        <row r="255">
          <cell r="B255">
            <v>41400</v>
          </cell>
          <cell r="C255">
            <v>17697.82</v>
          </cell>
        </row>
        <row r="256">
          <cell r="B256">
            <v>41510</v>
          </cell>
          <cell r="C256">
            <v>38195.33</v>
          </cell>
        </row>
        <row r="257">
          <cell r="B257">
            <v>41500</v>
          </cell>
          <cell r="C257">
            <v>38195.33</v>
          </cell>
        </row>
        <row r="258">
          <cell r="B258">
            <v>42013</v>
          </cell>
          <cell r="C258">
            <v>0</v>
          </cell>
        </row>
        <row r="259">
          <cell r="B259">
            <v>42000</v>
          </cell>
          <cell r="C259">
            <v>0</v>
          </cell>
        </row>
        <row r="260">
          <cell r="B260">
            <v>43010</v>
          </cell>
          <cell r="C260">
            <v>0</v>
          </cell>
        </row>
        <row r="261">
          <cell r="B261">
            <v>43011</v>
          </cell>
          <cell r="C261">
            <v>321672.88</v>
          </cell>
        </row>
        <row r="262">
          <cell r="B262">
            <v>43000</v>
          </cell>
          <cell r="C262">
            <v>321672.88</v>
          </cell>
        </row>
        <row r="263">
          <cell r="B263">
            <v>44010</v>
          </cell>
          <cell r="C263">
            <v>39094797.469999999</v>
          </cell>
        </row>
        <row r="264">
          <cell r="B264">
            <v>44013</v>
          </cell>
          <cell r="C264">
            <v>2789558.25</v>
          </cell>
        </row>
        <row r="265">
          <cell r="B265">
            <v>44014</v>
          </cell>
          <cell r="C265">
            <v>10706190.75</v>
          </cell>
        </row>
        <row r="266">
          <cell r="B266">
            <v>44000</v>
          </cell>
          <cell r="C266">
            <v>52590546.469999999</v>
          </cell>
        </row>
        <row r="267">
          <cell r="B267">
            <v>44110</v>
          </cell>
          <cell r="C267">
            <v>216437.29</v>
          </cell>
        </row>
        <row r="268">
          <cell r="B268">
            <v>44113</v>
          </cell>
          <cell r="C268">
            <v>9079.19</v>
          </cell>
        </row>
        <row r="269">
          <cell r="B269">
            <v>44114</v>
          </cell>
          <cell r="C269">
            <v>32468.76</v>
          </cell>
        </row>
        <row r="270">
          <cell r="B270">
            <v>44100</v>
          </cell>
          <cell r="C270">
            <v>257985.24</v>
          </cell>
        </row>
        <row r="271">
          <cell r="B271">
            <v>44210</v>
          </cell>
          <cell r="C271">
            <v>1435.64</v>
          </cell>
        </row>
        <row r="272">
          <cell r="B272">
            <v>44212</v>
          </cell>
          <cell r="C272">
            <v>873.61</v>
          </cell>
        </row>
        <row r="273">
          <cell r="B273">
            <v>44213</v>
          </cell>
          <cell r="C273">
            <v>2862.97</v>
          </cell>
        </row>
        <row r="274">
          <cell r="B274">
            <v>44214</v>
          </cell>
          <cell r="C274">
            <v>3039.62</v>
          </cell>
        </row>
        <row r="275">
          <cell r="B275">
            <v>44200</v>
          </cell>
          <cell r="C275">
            <v>8211.84</v>
          </cell>
        </row>
        <row r="276">
          <cell r="B276">
            <v>45010</v>
          </cell>
          <cell r="C276">
            <v>219043581.97999999</v>
          </cell>
        </row>
        <row r="277">
          <cell r="B277">
            <v>45070</v>
          </cell>
          <cell r="C277">
            <v>0</v>
          </cell>
        </row>
        <row r="278">
          <cell r="B278">
            <v>45000</v>
          </cell>
          <cell r="C278">
            <v>219043581.97999999</v>
          </cell>
        </row>
        <row r="279">
          <cell r="B279">
            <v>45110</v>
          </cell>
          <cell r="C279">
            <v>606583.5</v>
          </cell>
        </row>
        <row r="280">
          <cell r="B280">
            <v>45112</v>
          </cell>
          <cell r="C280">
            <v>176821.75</v>
          </cell>
        </row>
        <row r="281">
          <cell r="B281">
            <v>45100</v>
          </cell>
          <cell r="C281">
            <v>783405.25</v>
          </cell>
        </row>
        <row r="282">
          <cell r="B282">
            <v>45212</v>
          </cell>
          <cell r="C282">
            <v>32553.919999999998</v>
          </cell>
        </row>
        <row r="283">
          <cell r="B283">
            <v>45200</v>
          </cell>
          <cell r="C283">
            <v>32553.919999999998</v>
          </cell>
        </row>
        <row r="284">
          <cell r="B284">
            <v>46010</v>
          </cell>
          <cell r="C284">
            <v>97812.83</v>
          </cell>
        </row>
        <row r="285">
          <cell r="B285">
            <v>46013</v>
          </cell>
          <cell r="C285">
            <v>6262.56</v>
          </cell>
        </row>
        <row r="286">
          <cell r="B286">
            <v>46014</v>
          </cell>
          <cell r="C286">
            <v>0</v>
          </cell>
        </row>
        <row r="287">
          <cell r="B287">
            <v>46015</v>
          </cell>
          <cell r="C287">
            <v>20832.79</v>
          </cell>
        </row>
        <row r="288">
          <cell r="B288">
            <v>46000</v>
          </cell>
          <cell r="C288">
            <v>124908.18</v>
          </cell>
        </row>
        <row r="289">
          <cell r="B289">
            <v>46110</v>
          </cell>
          <cell r="C289">
            <v>5254.27</v>
          </cell>
        </row>
        <row r="290">
          <cell r="B290">
            <v>46112</v>
          </cell>
          <cell r="C290">
            <v>0.06</v>
          </cell>
        </row>
        <row r="291">
          <cell r="B291">
            <v>46117</v>
          </cell>
          <cell r="C291">
            <v>1642896.97</v>
          </cell>
        </row>
        <row r="292">
          <cell r="B292">
            <v>46100</v>
          </cell>
          <cell r="C292">
            <v>1648151.3</v>
          </cell>
        </row>
        <row r="293">
          <cell r="B293">
            <v>46410</v>
          </cell>
          <cell r="C293">
            <v>44.53</v>
          </cell>
        </row>
        <row r="294">
          <cell r="B294">
            <v>46414</v>
          </cell>
          <cell r="C294">
            <v>1960.32</v>
          </cell>
        </row>
        <row r="295">
          <cell r="B295">
            <v>46400</v>
          </cell>
          <cell r="C295">
            <v>2004.85</v>
          </cell>
        </row>
        <row r="296">
          <cell r="B296">
            <v>46510</v>
          </cell>
          <cell r="C296">
            <v>262</v>
          </cell>
        </row>
        <row r="297">
          <cell r="B297">
            <v>46500</v>
          </cell>
          <cell r="C297">
            <v>262</v>
          </cell>
        </row>
        <row r="298">
          <cell r="B298">
            <v>49110</v>
          </cell>
          <cell r="C298">
            <v>254628</v>
          </cell>
        </row>
        <row r="299">
          <cell r="B299">
            <v>49100</v>
          </cell>
          <cell r="C299">
            <v>254628</v>
          </cell>
        </row>
        <row r="300">
          <cell r="B300">
            <v>49910</v>
          </cell>
          <cell r="C300">
            <v>-243104475.31</v>
          </cell>
        </row>
        <row r="301">
          <cell r="B301">
            <v>49900</v>
          </cell>
          <cell r="C301">
            <v>-243104475.31</v>
          </cell>
        </row>
        <row r="302">
          <cell r="B302">
            <v>52010</v>
          </cell>
          <cell r="C302">
            <v>7632032.1500000004</v>
          </cell>
        </row>
        <row r="303">
          <cell r="B303">
            <v>52070</v>
          </cell>
          <cell r="C303">
            <v>0</v>
          </cell>
        </row>
        <row r="304">
          <cell r="B304">
            <v>52000</v>
          </cell>
          <cell r="C304">
            <v>7632032.1500000004</v>
          </cell>
        </row>
        <row r="305">
          <cell r="B305">
            <v>53010</v>
          </cell>
          <cell r="C305">
            <v>2366538.44</v>
          </cell>
        </row>
        <row r="306">
          <cell r="B306">
            <v>53070</v>
          </cell>
          <cell r="C306">
            <v>0</v>
          </cell>
        </row>
        <row r="307">
          <cell r="B307">
            <v>53000</v>
          </cell>
          <cell r="C307">
            <v>2366538.44</v>
          </cell>
        </row>
        <row r="308">
          <cell r="B308">
            <v>53130</v>
          </cell>
          <cell r="C308">
            <v>254685.47</v>
          </cell>
        </row>
        <row r="309">
          <cell r="B309">
            <v>53140</v>
          </cell>
          <cell r="C309">
            <v>53595.19</v>
          </cell>
        </row>
        <row r="310">
          <cell r="B310">
            <v>53150</v>
          </cell>
          <cell r="C310">
            <v>3812.98</v>
          </cell>
        </row>
        <row r="311">
          <cell r="B311">
            <v>53160</v>
          </cell>
          <cell r="C311">
            <v>1688004.25</v>
          </cell>
        </row>
        <row r="312">
          <cell r="B312">
            <v>53171</v>
          </cell>
          <cell r="C312">
            <v>120726.63</v>
          </cell>
        </row>
        <row r="313">
          <cell r="B313">
            <v>53172</v>
          </cell>
          <cell r="C313">
            <v>72370.67</v>
          </cell>
        </row>
        <row r="314">
          <cell r="B314">
            <v>53177</v>
          </cell>
          <cell r="C314">
            <v>43713.18</v>
          </cell>
        </row>
        <row r="315">
          <cell r="B315">
            <v>53181</v>
          </cell>
          <cell r="C315">
            <v>37843.9</v>
          </cell>
        </row>
        <row r="316">
          <cell r="B316">
            <v>53190</v>
          </cell>
          <cell r="C316">
            <v>98736.36</v>
          </cell>
        </row>
        <row r="317">
          <cell r="B317">
            <v>53199</v>
          </cell>
          <cell r="C317">
            <v>0</v>
          </cell>
        </row>
        <row r="318">
          <cell r="B318">
            <v>53100</v>
          </cell>
          <cell r="C318">
            <v>2373488.63</v>
          </cell>
        </row>
        <row r="319">
          <cell r="B319">
            <v>59899</v>
          </cell>
          <cell r="C319">
            <v>-2373488.63</v>
          </cell>
        </row>
        <row r="320">
          <cell r="B320">
            <v>59800</v>
          </cell>
          <cell r="C320">
            <v>-2373488.63</v>
          </cell>
        </row>
        <row r="321">
          <cell r="B321">
            <v>59910</v>
          </cell>
          <cell r="C321">
            <v>-9263545.5500000007</v>
          </cell>
        </row>
        <row r="322">
          <cell r="B322">
            <v>59900</v>
          </cell>
          <cell r="C322">
            <v>-9263545.5500000007</v>
          </cell>
        </row>
        <row r="323">
          <cell r="B323">
            <v>61110</v>
          </cell>
          <cell r="C323">
            <v>2084880.59</v>
          </cell>
        </row>
        <row r="324">
          <cell r="B324">
            <v>61111</v>
          </cell>
          <cell r="C324">
            <v>1245442.72</v>
          </cell>
        </row>
        <row r="325">
          <cell r="B325">
            <v>61114</v>
          </cell>
          <cell r="C325">
            <v>58406.02</v>
          </cell>
        </row>
        <row r="326">
          <cell r="B326">
            <v>61100</v>
          </cell>
          <cell r="C326">
            <v>3388729.33</v>
          </cell>
        </row>
        <row r="327">
          <cell r="B327">
            <v>61210</v>
          </cell>
          <cell r="C327">
            <v>853611.69</v>
          </cell>
        </row>
        <row r="328">
          <cell r="B328">
            <v>61211</v>
          </cell>
          <cell r="C328">
            <v>115269.37</v>
          </cell>
        </row>
        <row r="329">
          <cell r="B329">
            <v>61212</v>
          </cell>
          <cell r="C329">
            <v>106731.03</v>
          </cell>
        </row>
        <row r="330">
          <cell r="B330">
            <v>61215</v>
          </cell>
          <cell r="C330">
            <v>345293.9</v>
          </cell>
        </row>
        <row r="331">
          <cell r="B331">
            <v>61216</v>
          </cell>
          <cell r="C331">
            <v>114087.79</v>
          </cell>
        </row>
        <row r="332">
          <cell r="B332">
            <v>61217</v>
          </cell>
          <cell r="C332">
            <v>380048.68</v>
          </cell>
        </row>
        <row r="333">
          <cell r="B333">
            <v>61218</v>
          </cell>
          <cell r="C333">
            <v>304253.64</v>
          </cell>
        </row>
        <row r="334">
          <cell r="B334">
            <v>61219</v>
          </cell>
          <cell r="C334">
            <v>128046.16</v>
          </cell>
        </row>
        <row r="335">
          <cell r="B335">
            <v>61220</v>
          </cell>
          <cell r="C335">
            <v>22448.43</v>
          </cell>
        </row>
        <row r="336">
          <cell r="B336">
            <v>61221</v>
          </cell>
          <cell r="C336">
            <v>141508.13</v>
          </cell>
        </row>
        <row r="337">
          <cell r="B337">
            <v>61222</v>
          </cell>
          <cell r="C337">
            <v>71869.460000000006</v>
          </cell>
        </row>
        <row r="338">
          <cell r="B338">
            <v>61223</v>
          </cell>
          <cell r="C338">
            <v>62985.79</v>
          </cell>
        </row>
        <row r="339">
          <cell r="B339">
            <v>61224</v>
          </cell>
          <cell r="C339">
            <v>45522.9</v>
          </cell>
        </row>
        <row r="340">
          <cell r="B340">
            <v>61226</v>
          </cell>
          <cell r="C340">
            <v>28046.79</v>
          </cell>
        </row>
        <row r="341">
          <cell r="B341">
            <v>61227</v>
          </cell>
          <cell r="C341">
            <v>2678.56</v>
          </cell>
        </row>
        <row r="342">
          <cell r="B342">
            <v>61229</v>
          </cell>
          <cell r="C342">
            <v>1315.94</v>
          </cell>
        </row>
        <row r="343">
          <cell r="B343">
            <v>61230</v>
          </cell>
          <cell r="C343">
            <v>4061.8</v>
          </cell>
        </row>
        <row r="344">
          <cell r="B344">
            <v>61231</v>
          </cell>
          <cell r="C344">
            <v>1894.57</v>
          </cell>
        </row>
        <row r="345">
          <cell r="B345">
            <v>61232</v>
          </cell>
          <cell r="C345">
            <v>501524.42</v>
          </cell>
        </row>
        <row r="346">
          <cell r="B346">
            <v>61233</v>
          </cell>
          <cell r="C346">
            <v>73714.11</v>
          </cell>
        </row>
        <row r="347">
          <cell r="B347">
            <v>61234</v>
          </cell>
          <cell r="C347">
            <v>746.27</v>
          </cell>
        </row>
        <row r="348">
          <cell r="B348">
            <v>61235</v>
          </cell>
          <cell r="C348">
            <v>20978.85</v>
          </cell>
        </row>
        <row r="349">
          <cell r="B349">
            <v>61236</v>
          </cell>
          <cell r="C349">
            <v>459.84</v>
          </cell>
        </row>
        <row r="350">
          <cell r="B350">
            <v>61239</v>
          </cell>
          <cell r="C350">
            <v>1750</v>
          </cell>
        </row>
        <row r="351">
          <cell r="B351">
            <v>61240</v>
          </cell>
          <cell r="C351">
            <v>39427.379999999997</v>
          </cell>
        </row>
        <row r="352">
          <cell r="B352">
            <v>61241</v>
          </cell>
          <cell r="C352">
            <v>161515.12</v>
          </cell>
        </row>
        <row r="353">
          <cell r="B353">
            <v>61242</v>
          </cell>
          <cell r="C353">
            <v>4149.97</v>
          </cell>
        </row>
        <row r="354">
          <cell r="B354">
            <v>61245</v>
          </cell>
          <cell r="C354">
            <v>14542.1</v>
          </cell>
        </row>
        <row r="355">
          <cell r="B355">
            <v>61246</v>
          </cell>
          <cell r="C355">
            <v>1500</v>
          </cell>
        </row>
        <row r="356">
          <cell r="B356">
            <v>61247</v>
          </cell>
          <cell r="C356">
            <v>800</v>
          </cell>
        </row>
        <row r="357">
          <cell r="B357">
            <v>61250</v>
          </cell>
          <cell r="C357">
            <v>148818.38</v>
          </cell>
        </row>
        <row r="358">
          <cell r="B358">
            <v>61251</v>
          </cell>
          <cell r="C358">
            <v>4458.04</v>
          </cell>
        </row>
        <row r="359">
          <cell r="B359">
            <v>61254</v>
          </cell>
          <cell r="C359">
            <v>341243.38</v>
          </cell>
        </row>
        <row r="360">
          <cell r="B360">
            <v>61255</v>
          </cell>
          <cell r="C360">
            <v>4921.83</v>
          </cell>
        </row>
        <row r="361">
          <cell r="B361">
            <v>61256</v>
          </cell>
          <cell r="C361">
            <v>-31127.55</v>
          </cell>
        </row>
        <row r="362">
          <cell r="B362">
            <v>61261</v>
          </cell>
          <cell r="C362">
            <v>4579.1000000000004</v>
          </cell>
        </row>
        <row r="363">
          <cell r="B363">
            <v>61262</v>
          </cell>
          <cell r="C363">
            <v>110164</v>
          </cell>
        </row>
        <row r="364">
          <cell r="B364">
            <v>61263</v>
          </cell>
          <cell r="C364">
            <v>245122.45</v>
          </cell>
        </row>
        <row r="365">
          <cell r="B365">
            <v>61265</v>
          </cell>
          <cell r="C365">
            <v>29853.759999999998</v>
          </cell>
        </row>
        <row r="366">
          <cell r="B366">
            <v>61266</v>
          </cell>
          <cell r="C366">
            <v>126178.51</v>
          </cell>
        </row>
        <row r="367">
          <cell r="B367">
            <v>61268</v>
          </cell>
          <cell r="C367">
            <v>23310.37</v>
          </cell>
        </row>
        <row r="368">
          <cell r="B368">
            <v>61269</v>
          </cell>
          <cell r="C368">
            <v>70867.320000000007</v>
          </cell>
        </row>
        <row r="369">
          <cell r="B369">
            <v>61270</v>
          </cell>
          <cell r="C369">
            <v>9826.11</v>
          </cell>
        </row>
        <row r="370">
          <cell r="B370">
            <v>61200</v>
          </cell>
          <cell r="C370">
            <v>4638998.3899999997</v>
          </cell>
        </row>
        <row r="371">
          <cell r="B371">
            <v>61310</v>
          </cell>
          <cell r="C371">
            <v>11329.02</v>
          </cell>
        </row>
        <row r="372">
          <cell r="B372">
            <v>61311</v>
          </cell>
          <cell r="C372">
            <v>6574.07</v>
          </cell>
        </row>
        <row r="373">
          <cell r="B373">
            <v>61316</v>
          </cell>
          <cell r="C373">
            <v>10224.94</v>
          </cell>
        </row>
        <row r="374">
          <cell r="B374">
            <v>61300</v>
          </cell>
          <cell r="C374">
            <v>28128.03</v>
          </cell>
        </row>
        <row r="375">
          <cell r="B375">
            <v>61410</v>
          </cell>
          <cell r="C375">
            <v>11302.93</v>
          </cell>
        </row>
        <row r="376">
          <cell r="B376">
            <v>61412</v>
          </cell>
          <cell r="C376">
            <v>11173.35</v>
          </cell>
        </row>
        <row r="377">
          <cell r="B377">
            <v>61400</v>
          </cell>
          <cell r="C377">
            <v>22476.28</v>
          </cell>
        </row>
        <row r="378">
          <cell r="B378">
            <v>61510</v>
          </cell>
          <cell r="C378">
            <v>862.03</v>
          </cell>
        </row>
        <row r="379">
          <cell r="B379">
            <v>61511</v>
          </cell>
          <cell r="C379">
            <v>8673.68</v>
          </cell>
        </row>
        <row r="380">
          <cell r="B380">
            <v>61512</v>
          </cell>
          <cell r="C380">
            <v>24641.54</v>
          </cell>
        </row>
        <row r="381">
          <cell r="B381">
            <v>61514</v>
          </cell>
          <cell r="C381">
            <v>16915.009999999998</v>
          </cell>
        </row>
        <row r="382">
          <cell r="B382">
            <v>61515</v>
          </cell>
          <cell r="C382">
            <v>175.4</v>
          </cell>
        </row>
        <row r="383">
          <cell r="B383">
            <v>61500</v>
          </cell>
          <cell r="C383">
            <v>51267.66</v>
          </cell>
        </row>
        <row r="384">
          <cell r="B384">
            <v>62110</v>
          </cell>
          <cell r="C384">
            <v>151.79</v>
          </cell>
        </row>
        <row r="385">
          <cell r="B385">
            <v>62100</v>
          </cell>
          <cell r="C385">
            <v>151.79</v>
          </cell>
        </row>
        <row r="386">
          <cell r="B386">
            <v>62210</v>
          </cell>
          <cell r="C386">
            <v>12129.04</v>
          </cell>
        </row>
        <row r="387">
          <cell r="B387">
            <v>62211</v>
          </cell>
          <cell r="C387">
            <v>15547.06</v>
          </cell>
        </row>
        <row r="388">
          <cell r="B388">
            <v>62212</v>
          </cell>
          <cell r="C388">
            <v>1913.08</v>
          </cell>
        </row>
        <row r="389">
          <cell r="B389">
            <v>62214</v>
          </cell>
          <cell r="C389">
            <v>22251.43</v>
          </cell>
        </row>
        <row r="390">
          <cell r="B390">
            <v>62200</v>
          </cell>
          <cell r="C390">
            <v>51840.61</v>
          </cell>
        </row>
        <row r="391">
          <cell r="B391">
            <v>62310</v>
          </cell>
          <cell r="C391">
            <v>17718.07</v>
          </cell>
        </row>
        <row r="392">
          <cell r="B392">
            <v>62311</v>
          </cell>
          <cell r="C392">
            <v>14768.6</v>
          </cell>
        </row>
        <row r="393">
          <cell r="B393">
            <v>62300</v>
          </cell>
          <cell r="C393">
            <v>32486.67</v>
          </cell>
        </row>
        <row r="394">
          <cell r="B394">
            <v>62410</v>
          </cell>
          <cell r="C394">
            <v>67247.839999999997</v>
          </cell>
        </row>
        <row r="395">
          <cell r="B395">
            <v>62411</v>
          </cell>
          <cell r="C395">
            <v>152705.85999999999</v>
          </cell>
        </row>
        <row r="396">
          <cell r="B396">
            <v>62412</v>
          </cell>
          <cell r="C396">
            <v>27216</v>
          </cell>
        </row>
        <row r="397">
          <cell r="B397">
            <v>62400</v>
          </cell>
          <cell r="C397">
            <v>247169.7</v>
          </cell>
        </row>
        <row r="398">
          <cell r="B398">
            <v>62511</v>
          </cell>
          <cell r="C398">
            <v>865.36</v>
          </cell>
        </row>
        <row r="399">
          <cell r="B399">
            <v>62513</v>
          </cell>
          <cell r="C399">
            <v>4899</v>
          </cell>
        </row>
        <row r="400">
          <cell r="B400">
            <v>62514</v>
          </cell>
          <cell r="C400">
            <v>29998.62</v>
          </cell>
        </row>
        <row r="401">
          <cell r="B401">
            <v>62500</v>
          </cell>
          <cell r="C401">
            <v>35762.980000000003</v>
          </cell>
        </row>
        <row r="402">
          <cell r="B402">
            <v>62610</v>
          </cell>
          <cell r="C402">
            <v>239991.42</v>
          </cell>
        </row>
        <row r="403">
          <cell r="B403">
            <v>62615</v>
          </cell>
          <cell r="C403">
            <v>88196.66</v>
          </cell>
        </row>
        <row r="404">
          <cell r="B404">
            <v>62616</v>
          </cell>
          <cell r="C404">
            <v>11037.31</v>
          </cell>
        </row>
        <row r="405">
          <cell r="B405">
            <v>62618</v>
          </cell>
          <cell r="C405">
            <v>36904.86</v>
          </cell>
        </row>
        <row r="406">
          <cell r="B406">
            <v>62619</v>
          </cell>
          <cell r="C406">
            <v>41057.199999999997</v>
          </cell>
        </row>
        <row r="407">
          <cell r="B407">
            <v>62629</v>
          </cell>
          <cell r="C407">
            <v>14870.18</v>
          </cell>
        </row>
        <row r="408">
          <cell r="B408">
            <v>62600</v>
          </cell>
          <cell r="C408">
            <v>432057.63</v>
          </cell>
        </row>
        <row r="409">
          <cell r="B409">
            <v>62712</v>
          </cell>
          <cell r="C409">
            <v>7179.77</v>
          </cell>
        </row>
        <row r="410">
          <cell r="B410">
            <v>62700</v>
          </cell>
          <cell r="C410">
            <v>7179.77</v>
          </cell>
        </row>
        <row r="411">
          <cell r="B411">
            <v>62810</v>
          </cell>
          <cell r="C411">
            <v>21746.04</v>
          </cell>
        </row>
        <row r="412">
          <cell r="B412">
            <v>62811</v>
          </cell>
          <cell r="C412">
            <v>3521.75</v>
          </cell>
        </row>
        <row r="413">
          <cell r="B413">
            <v>62814</v>
          </cell>
          <cell r="C413">
            <v>99824.83</v>
          </cell>
        </row>
        <row r="414">
          <cell r="B414">
            <v>62815</v>
          </cell>
          <cell r="C414">
            <v>2000</v>
          </cell>
        </row>
        <row r="415">
          <cell r="B415">
            <v>62816</v>
          </cell>
          <cell r="C415">
            <v>12289.12</v>
          </cell>
        </row>
        <row r="416">
          <cell r="B416">
            <v>62817</v>
          </cell>
          <cell r="C416">
            <v>13552.81</v>
          </cell>
        </row>
        <row r="417">
          <cell r="B417">
            <v>62818</v>
          </cell>
          <cell r="C417">
            <v>6401.49</v>
          </cell>
        </row>
        <row r="418">
          <cell r="B418">
            <v>62819</v>
          </cell>
          <cell r="C418">
            <v>320.76</v>
          </cell>
        </row>
        <row r="419">
          <cell r="B419">
            <v>62800</v>
          </cell>
          <cell r="C419">
            <v>159656.79999999999</v>
          </cell>
        </row>
        <row r="420">
          <cell r="B420">
            <v>63010</v>
          </cell>
          <cell r="C420">
            <v>155406.81</v>
          </cell>
        </row>
        <row r="421">
          <cell r="B421">
            <v>63012</v>
          </cell>
          <cell r="C421">
            <v>350.03</v>
          </cell>
        </row>
        <row r="422">
          <cell r="B422">
            <v>63000</v>
          </cell>
          <cell r="C422">
            <v>155756.84</v>
          </cell>
        </row>
        <row r="423">
          <cell r="B423">
            <v>63111</v>
          </cell>
          <cell r="C423">
            <v>60889.99</v>
          </cell>
        </row>
        <row r="424">
          <cell r="B424">
            <v>63113</v>
          </cell>
          <cell r="C424">
            <v>7252.91</v>
          </cell>
        </row>
        <row r="425">
          <cell r="B425">
            <v>63100</v>
          </cell>
          <cell r="C425">
            <v>68142.899999999994</v>
          </cell>
        </row>
        <row r="426">
          <cell r="B426">
            <v>63310</v>
          </cell>
          <cell r="C426">
            <v>6480.39</v>
          </cell>
        </row>
        <row r="427">
          <cell r="B427">
            <v>63311</v>
          </cell>
          <cell r="C427">
            <v>448.94</v>
          </cell>
        </row>
        <row r="428">
          <cell r="B428">
            <v>63315</v>
          </cell>
          <cell r="C428">
            <v>29777.42</v>
          </cell>
        </row>
        <row r="429">
          <cell r="B429">
            <v>63300</v>
          </cell>
          <cell r="C429">
            <v>36706.75</v>
          </cell>
        </row>
        <row r="430">
          <cell r="B430">
            <v>64010</v>
          </cell>
          <cell r="C430">
            <v>46044.74</v>
          </cell>
        </row>
        <row r="431">
          <cell r="B431">
            <v>64011</v>
          </cell>
          <cell r="C431">
            <v>15623</v>
          </cell>
        </row>
        <row r="432">
          <cell r="B432">
            <v>64012</v>
          </cell>
          <cell r="C432">
            <v>23413.8</v>
          </cell>
        </row>
        <row r="433">
          <cell r="B433">
            <v>64013</v>
          </cell>
          <cell r="C433">
            <v>5301.28</v>
          </cell>
        </row>
        <row r="434">
          <cell r="B434">
            <v>64015</v>
          </cell>
          <cell r="C434">
            <v>17.559999999999999</v>
          </cell>
        </row>
        <row r="435">
          <cell r="B435">
            <v>64000</v>
          </cell>
          <cell r="C435">
            <v>90400.38</v>
          </cell>
        </row>
        <row r="436">
          <cell r="B436">
            <v>66010</v>
          </cell>
          <cell r="C436">
            <v>500</v>
          </cell>
        </row>
        <row r="437">
          <cell r="B437">
            <v>66014</v>
          </cell>
          <cell r="C437">
            <v>536000</v>
          </cell>
        </row>
        <row r="438">
          <cell r="B438">
            <v>66015</v>
          </cell>
          <cell r="C438">
            <v>13180.34</v>
          </cell>
        </row>
        <row r="439">
          <cell r="B439">
            <v>66016</v>
          </cell>
          <cell r="C439">
            <v>13378</v>
          </cell>
        </row>
        <row r="440">
          <cell r="B440">
            <v>66000</v>
          </cell>
          <cell r="C440">
            <v>563058.34</v>
          </cell>
        </row>
        <row r="441">
          <cell r="B441">
            <v>66110</v>
          </cell>
          <cell r="C441">
            <v>4761</v>
          </cell>
        </row>
        <row r="442">
          <cell r="B442">
            <v>66111</v>
          </cell>
          <cell r="C442">
            <v>2027.85</v>
          </cell>
        </row>
        <row r="443">
          <cell r="B443">
            <v>66100</v>
          </cell>
          <cell r="C443">
            <v>6788.85</v>
          </cell>
        </row>
        <row r="444">
          <cell r="B444">
            <v>66210</v>
          </cell>
          <cell r="C444">
            <v>1190</v>
          </cell>
        </row>
        <row r="445">
          <cell r="B445">
            <v>66200</v>
          </cell>
          <cell r="C445">
            <v>1190</v>
          </cell>
        </row>
        <row r="446">
          <cell r="B446">
            <v>66311</v>
          </cell>
          <cell r="C446">
            <v>7328.37</v>
          </cell>
        </row>
        <row r="447">
          <cell r="B447">
            <v>66312</v>
          </cell>
          <cell r="C447">
            <v>400</v>
          </cell>
        </row>
        <row r="448">
          <cell r="B448">
            <v>66315</v>
          </cell>
          <cell r="C448">
            <v>0</v>
          </cell>
        </row>
        <row r="449">
          <cell r="B449">
            <v>66300</v>
          </cell>
          <cell r="C449">
            <v>7728.37</v>
          </cell>
        </row>
        <row r="450">
          <cell r="B450">
            <v>67010</v>
          </cell>
          <cell r="C450">
            <v>42820.58</v>
          </cell>
        </row>
        <row r="451">
          <cell r="B451">
            <v>67011</v>
          </cell>
          <cell r="C451">
            <v>17344.060000000001</v>
          </cell>
        </row>
        <row r="452">
          <cell r="B452">
            <v>67016</v>
          </cell>
          <cell r="C452">
            <v>8765.99</v>
          </cell>
        </row>
        <row r="453">
          <cell r="B453">
            <v>67018</v>
          </cell>
          <cell r="C453">
            <v>64488.56</v>
          </cell>
        </row>
        <row r="454">
          <cell r="B454">
            <v>67019</v>
          </cell>
          <cell r="C454">
            <v>27629.66</v>
          </cell>
        </row>
        <row r="455">
          <cell r="B455">
            <v>67023</v>
          </cell>
          <cell r="C455">
            <v>63394.04</v>
          </cell>
        </row>
        <row r="456">
          <cell r="B456">
            <v>67000</v>
          </cell>
          <cell r="C456">
            <v>224442.89</v>
          </cell>
        </row>
        <row r="457">
          <cell r="B457">
            <v>67111</v>
          </cell>
          <cell r="C457">
            <v>7.24</v>
          </cell>
        </row>
        <row r="458">
          <cell r="B458">
            <v>67112</v>
          </cell>
          <cell r="C458">
            <v>2846.78</v>
          </cell>
        </row>
        <row r="459">
          <cell r="B459">
            <v>67100</v>
          </cell>
          <cell r="C459">
            <v>2854.02</v>
          </cell>
        </row>
        <row r="460">
          <cell r="B460">
            <v>67310</v>
          </cell>
          <cell r="C460">
            <v>6000</v>
          </cell>
        </row>
        <row r="461">
          <cell r="B461">
            <v>67300</v>
          </cell>
          <cell r="C461">
            <v>6000</v>
          </cell>
        </row>
        <row r="462">
          <cell r="B462">
            <v>67411</v>
          </cell>
          <cell r="C462">
            <v>5374.62</v>
          </cell>
        </row>
        <row r="463">
          <cell r="B463">
            <v>67412</v>
          </cell>
          <cell r="C463">
            <v>303351.53000000003</v>
          </cell>
        </row>
        <row r="464">
          <cell r="B464">
            <v>67400</v>
          </cell>
          <cell r="C464">
            <v>308726.15000000002</v>
          </cell>
        </row>
        <row r="465">
          <cell r="B465">
            <v>67610</v>
          </cell>
          <cell r="C465">
            <v>8254.41</v>
          </cell>
        </row>
        <row r="466">
          <cell r="B466">
            <v>67600</v>
          </cell>
          <cell r="C466">
            <v>8254.41</v>
          </cell>
        </row>
        <row r="467">
          <cell r="B467">
            <v>67710</v>
          </cell>
          <cell r="C467">
            <v>152874.71</v>
          </cell>
        </row>
        <row r="468">
          <cell r="B468">
            <v>67711</v>
          </cell>
          <cell r="C468">
            <v>162220.64000000001</v>
          </cell>
        </row>
        <row r="469">
          <cell r="B469">
            <v>67712</v>
          </cell>
          <cell r="C469">
            <v>11072.75</v>
          </cell>
        </row>
        <row r="470">
          <cell r="B470">
            <v>67713</v>
          </cell>
          <cell r="C470">
            <v>9570.2900000000009</v>
          </cell>
        </row>
        <row r="471">
          <cell r="B471">
            <v>67714</v>
          </cell>
          <cell r="C471">
            <v>38673.699999999997</v>
          </cell>
        </row>
        <row r="472">
          <cell r="B472">
            <v>67721</v>
          </cell>
          <cell r="C472">
            <v>5.28</v>
          </cell>
        </row>
        <row r="473">
          <cell r="B473">
            <v>67723</v>
          </cell>
          <cell r="C473">
            <v>55049.97</v>
          </cell>
        </row>
        <row r="474">
          <cell r="B474">
            <v>67724</v>
          </cell>
          <cell r="C474">
            <v>11836.84</v>
          </cell>
        </row>
        <row r="475">
          <cell r="B475">
            <v>67725</v>
          </cell>
          <cell r="C475">
            <v>-13.15</v>
          </cell>
        </row>
        <row r="476">
          <cell r="B476">
            <v>67729</v>
          </cell>
          <cell r="C476">
            <v>335.48</v>
          </cell>
        </row>
        <row r="477">
          <cell r="B477">
            <v>67738</v>
          </cell>
          <cell r="C477">
            <v>15367.76</v>
          </cell>
        </row>
        <row r="478">
          <cell r="B478">
            <v>67700</v>
          </cell>
          <cell r="C478">
            <v>456994.27</v>
          </cell>
        </row>
        <row r="479">
          <cell r="B479">
            <v>67810</v>
          </cell>
          <cell r="C479">
            <v>1562779.36</v>
          </cell>
        </row>
        <row r="480">
          <cell r="B480">
            <v>67811</v>
          </cell>
          <cell r="C480">
            <v>50656.97</v>
          </cell>
        </row>
        <row r="481">
          <cell r="B481">
            <v>67800</v>
          </cell>
          <cell r="C481">
            <v>1613436.33</v>
          </cell>
        </row>
        <row r="482">
          <cell r="B482">
            <v>68210</v>
          </cell>
          <cell r="C482">
            <v>241214.96</v>
          </cell>
        </row>
        <row r="483">
          <cell r="B483">
            <v>68200</v>
          </cell>
          <cell r="C483">
            <v>241214.96</v>
          </cell>
        </row>
        <row r="484">
          <cell r="B484">
            <v>68912</v>
          </cell>
          <cell r="C484">
            <v>-18475.3</v>
          </cell>
        </row>
        <row r="485">
          <cell r="B485">
            <v>68916</v>
          </cell>
          <cell r="C485">
            <v>-5144.32</v>
          </cell>
        </row>
        <row r="486">
          <cell r="B486">
            <v>68921</v>
          </cell>
          <cell r="C486">
            <v>-133611.29</v>
          </cell>
        </row>
        <row r="487">
          <cell r="B487">
            <v>68922</v>
          </cell>
          <cell r="C487">
            <v>-265319.99</v>
          </cell>
        </row>
        <row r="488">
          <cell r="B488">
            <v>68999</v>
          </cell>
          <cell r="C488">
            <v>-18616.75</v>
          </cell>
        </row>
        <row r="489">
          <cell r="B489">
            <v>68900</v>
          </cell>
          <cell r="C489">
            <v>-441167.65</v>
          </cell>
        </row>
        <row r="490">
          <cell r="B490">
            <v>69110</v>
          </cell>
          <cell r="C490">
            <v>43230.39</v>
          </cell>
        </row>
        <row r="491">
          <cell r="B491">
            <v>69100</v>
          </cell>
          <cell r="C491">
            <v>43230.39</v>
          </cell>
        </row>
        <row r="492">
          <cell r="B492">
            <v>69812</v>
          </cell>
          <cell r="C492">
            <v>103848.43</v>
          </cell>
        </row>
        <row r="493">
          <cell r="B493">
            <v>69814</v>
          </cell>
          <cell r="C493">
            <v>34928.03</v>
          </cell>
        </row>
        <row r="494">
          <cell r="B494">
            <v>69815</v>
          </cell>
          <cell r="C494">
            <v>101392.54</v>
          </cell>
        </row>
        <row r="495">
          <cell r="B495">
            <v>69816</v>
          </cell>
          <cell r="C495">
            <v>-254628</v>
          </cell>
        </row>
        <row r="496">
          <cell r="B496">
            <v>69817</v>
          </cell>
          <cell r="C496">
            <v>5141649.32</v>
          </cell>
        </row>
        <row r="497">
          <cell r="B497">
            <v>69818</v>
          </cell>
          <cell r="C497">
            <v>-753179</v>
          </cell>
        </row>
        <row r="498">
          <cell r="B498">
            <v>69819</v>
          </cell>
          <cell r="C498">
            <v>0</v>
          </cell>
        </row>
        <row r="499">
          <cell r="B499">
            <v>69899</v>
          </cell>
          <cell r="C499">
            <v>-16316962.220000001</v>
          </cell>
        </row>
        <row r="500">
          <cell r="B500">
            <v>69800</v>
          </cell>
          <cell r="C500">
            <v>-11942950.9</v>
          </cell>
        </row>
        <row r="501">
          <cell r="B501">
            <v>69910</v>
          </cell>
          <cell r="C501">
            <v>-231722.76</v>
          </cell>
        </row>
        <row r="502">
          <cell r="B502">
            <v>69900</v>
          </cell>
          <cell r="C502">
            <v>-231722.76</v>
          </cell>
        </row>
        <row r="503">
          <cell r="B503">
            <v>71010</v>
          </cell>
          <cell r="C503">
            <v>118764.83</v>
          </cell>
        </row>
        <row r="504">
          <cell r="B504">
            <v>71013</v>
          </cell>
          <cell r="C504">
            <v>85.57</v>
          </cell>
        </row>
        <row r="505">
          <cell r="B505">
            <v>71015</v>
          </cell>
          <cell r="C505">
            <v>141835.43</v>
          </cell>
        </row>
        <row r="506">
          <cell r="B506">
            <v>71018</v>
          </cell>
          <cell r="C506">
            <v>672146.66</v>
          </cell>
        </row>
        <row r="507">
          <cell r="B507">
            <v>71021</v>
          </cell>
          <cell r="C507">
            <v>40791.24</v>
          </cell>
        </row>
        <row r="508">
          <cell r="B508">
            <v>71000</v>
          </cell>
          <cell r="C508">
            <v>973623.73</v>
          </cell>
        </row>
        <row r="509">
          <cell r="B509">
            <v>71211</v>
          </cell>
          <cell r="C509">
            <v>-1076.19</v>
          </cell>
        </row>
        <row r="510">
          <cell r="B510">
            <v>71212</v>
          </cell>
          <cell r="C510">
            <v>1095.8499999999999</v>
          </cell>
        </row>
        <row r="511">
          <cell r="B511">
            <v>71200</v>
          </cell>
          <cell r="C511">
            <v>1403.59</v>
          </cell>
        </row>
        <row r="512">
          <cell r="B512">
            <v>71310</v>
          </cell>
          <cell r="C512">
            <v>160547.68</v>
          </cell>
        </row>
        <row r="513">
          <cell r="B513">
            <v>71311</v>
          </cell>
          <cell r="C513">
            <v>51312.98</v>
          </cell>
        </row>
        <row r="514">
          <cell r="B514">
            <v>71300</v>
          </cell>
          <cell r="C514">
            <v>211860.66</v>
          </cell>
        </row>
        <row r="515">
          <cell r="B515">
            <v>72010</v>
          </cell>
          <cell r="C515">
            <v>-60788.75</v>
          </cell>
        </row>
        <row r="516">
          <cell r="B516">
            <v>72011</v>
          </cell>
          <cell r="C516">
            <v>-41.85</v>
          </cell>
        </row>
        <row r="517">
          <cell r="B517">
            <v>72012</v>
          </cell>
          <cell r="C517">
            <v>-1828512.62</v>
          </cell>
        </row>
        <row r="518">
          <cell r="B518">
            <v>72014</v>
          </cell>
          <cell r="C518">
            <v>-616.45000000000005</v>
          </cell>
        </row>
        <row r="519">
          <cell r="B519">
            <v>72000</v>
          </cell>
          <cell r="C519">
            <v>-1889959.67</v>
          </cell>
        </row>
        <row r="520">
          <cell r="B520">
            <v>72310</v>
          </cell>
          <cell r="C520">
            <v>-428.4</v>
          </cell>
        </row>
        <row r="521">
          <cell r="B521">
            <v>72311</v>
          </cell>
          <cell r="C521">
            <v>-1403888.3</v>
          </cell>
        </row>
        <row r="522">
          <cell r="B522">
            <v>72312</v>
          </cell>
          <cell r="C522">
            <v>-228970.66</v>
          </cell>
        </row>
        <row r="523">
          <cell r="B523">
            <v>72300</v>
          </cell>
          <cell r="C523">
            <v>-1633287.36</v>
          </cell>
        </row>
        <row r="524">
          <cell r="B524">
            <v>75012</v>
          </cell>
          <cell r="C524">
            <v>-450936.48</v>
          </cell>
        </row>
        <row r="525">
          <cell r="B525">
            <v>75013</v>
          </cell>
          <cell r="C525">
            <v>-17394.939999999999</v>
          </cell>
        </row>
        <row r="526">
          <cell r="B526">
            <v>75000</v>
          </cell>
          <cell r="C526">
            <v>-468331.42</v>
          </cell>
        </row>
        <row r="527">
          <cell r="B527">
            <v>77017</v>
          </cell>
          <cell r="C527">
            <v>0</v>
          </cell>
        </row>
        <row r="528">
          <cell r="B528">
            <v>77000</v>
          </cell>
          <cell r="C528">
            <v>0</v>
          </cell>
        </row>
        <row r="529">
          <cell r="B529">
            <v>79899</v>
          </cell>
          <cell r="C529">
            <v>468331.42</v>
          </cell>
        </row>
        <row r="530">
          <cell r="B530">
            <v>79800</v>
          </cell>
          <cell r="C530">
            <v>468331.42</v>
          </cell>
        </row>
        <row r="531">
          <cell r="B531">
            <v>79910</v>
          </cell>
          <cell r="C531">
            <v>2223179.12</v>
          </cell>
        </row>
        <row r="532">
          <cell r="B532">
            <v>79900</v>
          </cell>
          <cell r="C532">
            <v>2223179.12</v>
          </cell>
        </row>
        <row r="533">
          <cell r="B533">
            <v>81210</v>
          </cell>
          <cell r="C533">
            <v>-3641</v>
          </cell>
        </row>
        <row r="534">
          <cell r="B534">
            <v>81211</v>
          </cell>
          <cell r="C534">
            <v>14245.94</v>
          </cell>
        </row>
        <row r="535">
          <cell r="B535">
            <v>81216</v>
          </cell>
          <cell r="C535">
            <v>-10604.94</v>
          </cell>
        </row>
        <row r="536">
          <cell r="B536">
            <v>81200</v>
          </cell>
          <cell r="C536">
            <v>0</v>
          </cell>
        </row>
        <row r="537">
          <cell r="B537">
            <v>83010</v>
          </cell>
          <cell r="C537">
            <v>23758914.579999998</v>
          </cell>
        </row>
        <row r="538">
          <cell r="B538">
            <v>83011</v>
          </cell>
          <cell r="C538">
            <v>8749872.6799999997</v>
          </cell>
        </row>
        <row r="539">
          <cell r="B539">
            <v>83000</v>
          </cell>
          <cell r="C539">
            <v>0</v>
          </cell>
        </row>
        <row r="540">
          <cell r="B540">
            <v>83110</v>
          </cell>
          <cell r="C540">
            <v>6.97</v>
          </cell>
        </row>
        <row r="541">
          <cell r="B541">
            <v>83112</v>
          </cell>
          <cell r="C541">
            <v>68501.47</v>
          </cell>
        </row>
        <row r="542">
          <cell r="B542">
            <v>83100</v>
          </cell>
          <cell r="C542">
            <v>68508.44</v>
          </cell>
        </row>
        <row r="543">
          <cell r="B543">
            <v>83211</v>
          </cell>
          <cell r="C543">
            <v>123.21</v>
          </cell>
        </row>
        <row r="544">
          <cell r="B544">
            <v>83212</v>
          </cell>
          <cell r="C544">
            <v>48123.46</v>
          </cell>
        </row>
        <row r="545">
          <cell r="B545">
            <v>83200</v>
          </cell>
          <cell r="C545">
            <v>48246.67</v>
          </cell>
        </row>
        <row r="546">
          <cell r="B546">
            <v>84010</v>
          </cell>
          <cell r="C546">
            <v>-459.47</v>
          </cell>
        </row>
        <row r="547">
          <cell r="B547">
            <v>84011</v>
          </cell>
          <cell r="C547">
            <v>-59783.19</v>
          </cell>
        </row>
        <row r="548">
          <cell r="B548">
            <v>84013</v>
          </cell>
          <cell r="C548">
            <v>65687.27</v>
          </cell>
        </row>
        <row r="549">
          <cell r="B549">
            <v>84000</v>
          </cell>
          <cell r="C549">
            <v>5444.61</v>
          </cell>
        </row>
        <row r="550">
          <cell r="B550">
            <v>84110</v>
          </cell>
          <cell r="C550">
            <v>-1302931.54</v>
          </cell>
        </row>
        <row r="551">
          <cell r="B551">
            <v>84120</v>
          </cell>
          <cell r="C551">
            <v>990022.43</v>
          </cell>
        </row>
        <row r="552">
          <cell r="B552">
            <v>84100</v>
          </cell>
          <cell r="C552">
            <v>-312909.11</v>
          </cell>
        </row>
        <row r="553">
          <cell r="B553">
            <v>84212</v>
          </cell>
          <cell r="C553">
            <v>-9616.82</v>
          </cell>
        </row>
        <row r="554">
          <cell r="B554">
            <v>84216</v>
          </cell>
          <cell r="C554">
            <v>-1728987.43</v>
          </cell>
        </row>
        <row r="555">
          <cell r="B555">
            <v>84217</v>
          </cell>
          <cell r="C555">
            <v>37217.800000000003</v>
          </cell>
        </row>
        <row r="556">
          <cell r="B556">
            <v>84200</v>
          </cell>
          <cell r="C556">
            <v>12884.21</v>
          </cell>
        </row>
        <row r="557">
          <cell r="B557">
            <v>84310</v>
          </cell>
          <cell r="C557">
            <v>-456627.3</v>
          </cell>
        </row>
        <row r="558">
          <cell r="B558">
            <v>84311</v>
          </cell>
          <cell r="C558">
            <v>2098488.6</v>
          </cell>
        </row>
        <row r="559">
          <cell r="B559">
            <v>84312</v>
          </cell>
          <cell r="C559">
            <v>-1118022.04</v>
          </cell>
        </row>
        <row r="560">
          <cell r="B560">
            <v>84370</v>
          </cell>
          <cell r="C560">
            <v>0</v>
          </cell>
        </row>
        <row r="561">
          <cell r="B561">
            <v>84371</v>
          </cell>
          <cell r="C561">
            <v>0</v>
          </cell>
        </row>
        <row r="562">
          <cell r="B562">
            <v>84373</v>
          </cell>
          <cell r="C562">
            <v>0</v>
          </cell>
        </row>
        <row r="563">
          <cell r="B563">
            <v>84374</v>
          </cell>
          <cell r="C563">
            <v>0</v>
          </cell>
        </row>
        <row r="564">
          <cell r="B564">
            <v>84300</v>
          </cell>
          <cell r="C564">
            <v>523839.26</v>
          </cell>
        </row>
        <row r="565">
          <cell r="B565">
            <v>84530</v>
          </cell>
          <cell r="C565">
            <v>0</v>
          </cell>
        </row>
        <row r="566">
          <cell r="B566">
            <v>84540</v>
          </cell>
          <cell r="C566">
            <v>0</v>
          </cell>
        </row>
        <row r="567">
          <cell r="B567">
            <v>84550</v>
          </cell>
          <cell r="C567">
            <v>0</v>
          </cell>
        </row>
        <row r="568">
          <cell r="B568">
            <v>84560</v>
          </cell>
          <cell r="C568">
            <v>0</v>
          </cell>
        </row>
        <row r="569">
          <cell r="B569">
            <v>84570</v>
          </cell>
          <cell r="C569">
            <v>0</v>
          </cell>
        </row>
        <row r="570">
          <cell r="B570">
            <v>84571</v>
          </cell>
          <cell r="C570">
            <v>0</v>
          </cell>
        </row>
        <row r="571">
          <cell r="B571">
            <v>84572</v>
          </cell>
          <cell r="C571">
            <v>0</v>
          </cell>
        </row>
        <row r="572">
          <cell r="B572">
            <v>84577</v>
          </cell>
          <cell r="C572">
            <v>0</v>
          </cell>
        </row>
        <row r="573">
          <cell r="B573">
            <v>84581</v>
          </cell>
          <cell r="C573">
            <v>0</v>
          </cell>
        </row>
        <row r="574">
          <cell r="B574">
            <v>84590</v>
          </cell>
          <cell r="C574">
            <v>0</v>
          </cell>
        </row>
        <row r="575">
          <cell r="B575">
            <v>84500</v>
          </cell>
          <cell r="C575">
            <v>0</v>
          </cell>
        </row>
        <row r="576">
          <cell r="B576">
            <v>84610</v>
          </cell>
          <cell r="C576">
            <v>98065.96</v>
          </cell>
        </row>
        <row r="577">
          <cell r="B577">
            <v>84611</v>
          </cell>
          <cell r="C577">
            <v>-94187.88</v>
          </cell>
        </row>
        <row r="578">
          <cell r="B578">
            <v>84600</v>
          </cell>
          <cell r="C578">
            <v>3878.08</v>
          </cell>
        </row>
        <row r="579">
          <cell r="B579">
            <v>84812</v>
          </cell>
          <cell r="C579">
            <v>632.16999999999996</v>
          </cell>
        </row>
        <row r="580">
          <cell r="B580">
            <v>84813</v>
          </cell>
          <cell r="C580">
            <v>-19620.560000000001</v>
          </cell>
        </row>
        <row r="581">
          <cell r="B581">
            <v>84815</v>
          </cell>
          <cell r="C581">
            <v>489675.79</v>
          </cell>
        </row>
        <row r="582">
          <cell r="B582">
            <v>84817</v>
          </cell>
          <cell r="C582">
            <v>-31582.16</v>
          </cell>
        </row>
        <row r="583">
          <cell r="B583">
            <v>84826</v>
          </cell>
          <cell r="C583">
            <v>-19655.52</v>
          </cell>
        </row>
        <row r="584">
          <cell r="B584">
            <v>84878</v>
          </cell>
          <cell r="C584">
            <v>0</v>
          </cell>
        </row>
        <row r="585">
          <cell r="B585">
            <v>84800</v>
          </cell>
          <cell r="C585">
            <v>419449.72</v>
          </cell>
        </row>
        <row r="586">
          <cell r="B586">
            <v>86101</v>
          </cell>
          <cell r="C586">
            <v>15194.32</v>
          </cell>
        </row>
        <row r="587">
          <cell r="B587">
            <v>86100</v>
          </cell>
          <cell r="C587">
            <v>15194.32</v>
          </cell>
        </row>
        <row r="588">
          <cell r="B588">
            <v>86201</v>
          </cell>
          <cell r="C588">
            <v>43867.79</v>
          </cell>
        </row>
        <row r="589">
          <cell r="B589">
            <v>86202</v>
          </cell>
          <cell r="C589">
            <v>23417.43</v>
          </cell>
        </row>
        <row r="590">
          <cell r="B590">
            <v>86203</v>
          </cell>
          <cell r="C590">
            <v>11255.9</v>
          </cell>
        </row>
        <row r="591">
          <cell r="B591">
            <v>86204</v>
          </cell>
          <cell r="C591">
            <v>311.01</v>
          </cell>
        </row>
        <row r="592">
          <cell r="B592">
            <v>86200</v>
          </cell>
          <cell r="C592">
            <v>78852.13</v>
          </cell>
        </row>
        <row r="593">
          <cell r="B593">
            <v>87007</v>
          </cell>
          <cell r="C593">
            <v>152.25</v>
          </cell>
        </row>
        <row r="594">
          <cell r="B594">
            <v>87008</v>
          </cell>
          <cell r="C594">
            <v>62717.440000000002</v>
          </cell>
        </row>
        <row r="595">
          <cell r="B595">
            <v>87000</v>
          </cell>
          <cell r="C595">
            <v>62869.69</v>
          </cell>
        </row>
        <row r="596">
          <cell r="B596">
            <v>89010</v>
          </cell>
          <cell r="C596">
            <v>235853302.03999999</v>
          </cell>
        </row>
        <row r="597">
          <cell r="B597">
            <v>89000</v>
          </cell>
          <cell r="C597">
            <v>235853302.03999999</v>
          </cell>
        </row>
        <row r="598">
          <cell r="B598">
            <v>89110</v>
          </cell>
          <cell r="C598">
            <v>-235853302.03999999</v>
          </cell>
        </row>
        <row r="599">
          <cell r="B599">
            <v>89100</v>
          </cell>
          <cell r="C599">
            <v>-235853302.03999999</v>
          </cell>
        </row>
        <row r="600">
          <cell r="B600">
            <v>89230</v>
          </cell>
          <cell r="C600">
            <v>-152.25</v>
          </cell>
        </row>
        <row r="601">
          <cell r="B601">
            <v>89260</v>
          </cell>
          <cell r="C601">
            <v>-92732.44</v>
          </cell>
        </row>
        <row r="602">
          <cell r="B602">
            <v>89270</v>
          </cell>
          <cell r="C602">
            <v>-10451.31</v>
          </cell>
        </row>
        <row r="603">
          <cell r="B603">
            <v>89280</v>
          </cell>
          <cell r="C603">
            <v>-53580.14</v>
          </cell>
        </row>
        <row r="604">
          <cell r="B604">
            <v>89299</v>
          </cell>
          <cell r="C604">
            <v>0</v>
          </cell>
        </row>
        <row r="605">
          <cell r="B605">
            <v>89200</v>
          </cell>
          <cell r="C605">
            <v>-156916.14000000001</v>
          </cell>
        </row>
        <row r="606">
          <cell r="B606">
            <v>89910</v>
          </cell>
          <cell r="C606">
            <v>-30289519.949999999</v>
          </cell>
        </row>
        <row r="607">
          <cell r="B607">
            <v>89900</v>
          </cell>
          <cell r="C607">
            <v>-30289519.949999999</v>
          </cell>
        </row>
      </sheetData>
      <sheetData sheetId="1">
        <row r="4">
          <cell r="B4">
            <v>11000</v>
          </cell>
        </row>
        <row r="5">
          <cell r="B5">
            <v>11010</v>
          </cell>
          <cell r="C5">
            <v>818694.79</v>
          </cell>
        </row>
        <row r="6">
          <cell r="B6">
            <v>11020</v>
          </cell>
          <cell r="C6">
            <v>0</v>
          </cell>
        </row>
        <row r="7">
          <cell r="B7">
            <v>11100</v>
          </cell>
        </row>
        <row r="8">
          <cell r="B8">
            <v>11130</v>
          </cell>
          <cell r="C8">
            <v>13690637.58</v>
          </cell>
        </row>
        <row r="9">
          <cell r="B9">
            <v>11140</v>
          </cell>
          <cell r="C9">
            <v>2713729.62</v>
          </cell>
        </row>
        <row r="10">
          <cell r="B10">
            <v>11150</v>
          </cell>
          <cell r="C10">
            <v>231905.35</v>
          </cell>
        </row>
        <row r="11">
          <cell r="B11">
            <v>11200</v>
          </cell>
        </row>
        <row r="12">
          <cell r="B12">
            <v>11260</v>
          </cell>
          <cell r="C12">
            <v>40902429.990000002</v>
          </cell>
        </row>
        <row r="13">
          <cell r="B13">
            <v>11300</v>
          </cell>
        </row>
        <row r="14">
          <cell r="B14">
            <v>11370</v>
          </cell>
          <cell r="C14">
            <v>0</v>
          </cell>
        </row>
        <row r="15">
          <cell r="B15">
            <v>11371</v>
          </cell>
          <cell r="C15">
            <v>2635855.92</v>
          </cell>
        </row>
        <row r="16">
          <cell r="B16">
            <v>11372</v>
          </cell>
          <cell r="C16">
            <v>976135.56</v>
          </cell>
        </row>
        <row r="17">
          <cell r="B17">
            <v>11373</v>
          </cell>
          <cell r="C17">
            <v>0</v>
          </cell>
        </row>
        <row r="18">
          <cell r="B18">
            <v>11374</v>
          </cell>
          <cell r="C18">
            <v>0</v>
          </cell>
        </row>
        <row r="19">
          <cell r="B19">
            <v>11375</v>
          </cell>
          <cell r="C19">
            <v>0</v>
          </cell>
        </row>
        <row r="20">
          <cell r="B20">
            <v>11376</v>
          </cell>
          <cell r="C20">
            <v>0</v>
          </cell>
        </row>
        <row r="21">
          <cell r="B21">
            <v>11377</v>
          </cell>
          <cell r="C21">
            <v>529768.81999999995</v>
          </cell>
        </row>
        <row r="22">
          <cell r="B22">
            <v>11378</v>
          </cell>
          <cell r="C22">
            <v>0</v>
          </cell>
        </row>
        <row r="23">
          <cell r="B23">
            <v>11400</v>
          </cell>
        </row>
        <row r="24">
          <cell r="B24">
            <v>11481</v>
          </cell>
          <cell r="C24">
            <v>484777.1</v>
          </cell>
        </row>
        <row r="25">
          <cell r="B25">
            <v>11482</v>
          </cell>
          <cell r="C25">
            <v>0</v>
          </cell>
        </row>
        <row r="26">
          <cell r="B26">
            <v>11500</v>
          </cell>
        </row>
        <row r="27">
          <cell r="B27">
            <v>11590</v>
          </cell>
          <cell r="C27">
            <v>1533973.84</v>
          </cell>
        </row>
        <row r="28">
          <cell r="B28">
            <v>11591</v>
          </cell>
          <cell r="C28">
            <v>12386.59</v>
          </cell>
        </row>
        <row r="29">
          <cell r="B29">
            <v>11600</v>
          </cell>
        </row>
        <row r="30">
          <cell r="B30">
            <v>11610</v>
          </cell>
          <cell r="C30">
            <v>0</v>
          </cell>
        </row>
        <row r="31">
          <cell r="B31">
            <v>11620</v>
          </cell>
          <cell r="C31">
            <v>0</v>
          </cell>
        </row>
        <row r="32">
          <cell r="B32">
            <v>11630</v>
          </cell>
          <cell r="C32">
            <v>0</v>
          </cell>
        </row>
        <row r="33">
          <cell r="B33">
            <v>11640</v>
          </cell>
          <cell r="C33">
            <v>0</v>
          </cell>
        </row>
        <row r="34">
          <cell r="B34">
            <v>11650</v>
          </cell>
          <cell r="C34">
            <v>0</v>
          </cell>
        </row>
        <row r="35">
          <cell r="B35">
            <v>11660</v>
          </cell>
          <cell r="C35">
            <v>0</v>
          </cell>
        </row>
        <row r="36">
          <cell r="B36">
            <v>11661</v>
          </cell>
          <cell r="C36">
            <v>0</v>
          </cell>
        </row>
        <row r="37">
          <cell r="B37">
            <v>11671</v>
          </cell>
          <cell r="C37">
            <v>0</v>
          </cell>
        </row>
        <row r="38">
          <cell r="B38">
            <v>11672</v>
          </cell>
          <cell r="C38">
            <v>0</v>
          </cell>
        </row>
        <row r="39">
          <cell r="B39">
            <v>11673</v>
          </cell>
          <cell r="C39">
            <v>0</v>
          </cell>
        </row>
        <row r="40">
          <cell r="B40">
            <v>11674</v>
          </cell>
          <cell r="C40">
            <v>0</v>
          </cell>
        </row>
        <row r="41">
          <cell r="B41">
            <v>11675</v>
          </cell>
          <cell r="C41">
            <v>0</v>
          </cell>
        </row>
        <row r="42">
          <cell r="B42">
            <v>11676</v>
          </cell>
          <cell r="C42">
            <v>0</v>
          </cell>
        </row>
        <row r="43">
          <cell r="B43">
            <v>11677</v>
          </cell>
          <cell r="C43">
            <v>0</v>
          </cell>
        </row>
        <row r="44">
          <cell r="B44">
            <v>11678</v>
          </cell>
          <cell r="C44">
            <v>0</v>
          </cell>
        </row>
        <row r="45">
          <cell r="B45">
            <v>11681</v>
          </cell>
          <cell r="C45">
            <v>0</v>
          </cell>
        </row>
        <row r="46">
          <cell r="B46">
            <v>11682</v>
          </cell>
          <cell r="C46">
            <v>0</v>
          </cell>
        </row>
        <row r="47">
          <cell r="B47">
            <v>11690</v>
          </cell>
          <cell r="C47">
            <v>0</v>
          </cell>
        </row>
        <row r="48">
          <cell r="B48">
            <v>11691</v>
          </cell>
          <cell r="C48">
            <v>0</v>
          </cell>
        </row>
        <row r="49">
          <cell r="B49">
            <v>11700</v>
          </cell>
        </row>
        <row r="50">
          <cell r="B50">
            <v>11710</v>
          </cell>
          <cell r="C50">
            <v>0</v>
          </cell>
        </row>
        <row r="51">
          <cell r="B51">
            <v>11730</v>
          </cell>
          <cell r="C51">
            <v>0</v>
          </cell>
        </row>
        <row r="52">
          <cell r="B52">
            <v>11740</v>
          </cell>
          <cell r="C52">
            <v>0</v>
          </cell>
        </row>
        <row r="53">
          <cell r="B53">
            <v>11750</v>
          </cell>
          <cell r="C53">
            <v>0</v>
          </cell>
        </row>
        <row r="54">
          <cell r="B54">
            <v>11760</v>
          </cell>
          <cell r="C54">
            <v>0</v>
          </cell>
        </row>
        <row r="55">
          <cell r="B55">
            <v>11770</v>
          </cell>
          <cell r="C55">
            <v>0</v>
          </cell>
        </row>
        <row r="56">
          <cell r="B56">
            <v>11780</v>
          </cell>
          <cell r="C56">
            <v>0</v>
          </cell>
        </row>
        <row r="57">
          <cell r="B57">
            <v>11790</v>
          </cell>
          <cell r="C57">
            <v>0</v>
          </cell>
        </row>
        <row r="58">
          <cell r="B58">
            <v>11791</v>
          </cell>
          <cell r="C58">
            <v>0</v>
          </cell>
        </row>
        <row r="59">
          <cell r="B59">
            <v>11792</v>
          </cell>
          <cell r="C59">
            <v>0</v>
          </cell>
        </row>
        <row r="60">
          <cell r="B60">
            <v>11793</v>
          </cell>
          <cell r="C60">
            <v>0</v>
          </cell>
        </row>
        <row r="61">
          <cell r="B61">
            <v>11794</v>
          </cell>
          <cell r="C61">
            <v>0</v>
          </cell>
        </row>
        <row r="62">
          <cell r="B62">
            <v>11795</v>
          </cell>
          <cell r="C62">
            <v>0</v>
          </cell>
        </row>
        <row r="63">
          <cell r="B63">
            <v>11796</v>
          </cell>
          <cell r="C63">
            <v>0</v>
          </cell>
        </row>
        <row r="64">
          <cell r="B64">
            <v>11797</v>
          </cell>
          <cell r="C64">
            <v>0</v>
          </cell>
        </row>
        <row r="65">
          <cell r="B65">
            <v>11798</v>
          </cell>
          <cell r="C65">
            <v>0</v>
          </cell>
        </row>
        <row r="66">
          <cell r="B66">
            <v>11799</v>
          </cell>
          <cell r="C66">
            <v>0</v>
          </cell>
        </row>
        <row r="67">
          <cell r="B67">
            <v>11800</v>
          </cell>
        </row>
        <row r="68">
          <cell r="B68">
            <v>11810</v>
          </cell>
          <cell r="C68">
            <v>0</v>
          </cell>
        </row>
        <row r="69">
          <cell r="B69">
            <v>11820</v>
          </cell>
          <cell r="C69">
            <v>0</v>
          </cell>
        </row>
        <row r="70">
          <cell r="B70">
            <v>11830</v>
          </cell>
          <cell r="C70">
            <v>-4770297.42</v>
          </cell>
        </row>
        <row r="71">
          <cell r="B71">
            <v>11840</v>
          </cell>
          <cell r="C71">
            <v>-963744.12</v>
          </cell>
        </row>
        <row r="72">
          <cell r="B72">
            <v>11850</v>
          </cell>
          <cell r="C72">
            <v>-60431.33</v>
          </cell>
        </row>
        <row r="73">
          <cell r="B73">
            <v>11860</v>
          </cell>
          <cell r="C73">
            <v>-31635837.100000001</v>
          </cell>
        </row>
        <row r="74">
          <cell r="B74">
            <v>11861</v>
          </cell>
          <cell r="C74">
            <v>0</v>
          </cell>
        </row>
        <row r="75">
          <cell r="B75">
            <v>11871</v>
          </cell>
          <cell r="C75">
            <v>-1475358.84</v>
          </cell>
        </row>
        <row r="76">
          <cell r="B76">
            <v>11872</v>
          </cell>
          <cell r="C76">
            <v>-603955.89</v>
          </cell>
        </row>
        <row r="77">
          <cell r="B77">
            <v>11873</v>
          </cell>
          <cell r="C77">
            <v>0</v>
          </cell>
        </row>
        <row r="78">
          <cell r="B78">
            <v>11874</v>
          </cell>
          <cell r="C78">
            <v>0</v>
          </cell>
        </row>
        <row r="79">
          <cell r="B79">
            <v>11875</v>
          </cell>
          <cell r="C79">
            <v>0</v>
          </cell>
        </row>
        <row r="80">
          <cell r="B80">
            <v>11876</v>
          </cell>
          <cell r="C80">
            <v>0</v>
          </cell>
        </row>
        <row r="81">
          <cell r="B81">
            <v>11877</v>
          </cell>
          <cell r="C81">
            <v>-400555.57</v>
          </cell>
        </row>
        <row r="82">
          <cell r="B82">
            <v>11878</v>
          </cell>
          <cell r="C82">
            <v>0</v>
          </cell>
        </row>
        <row r="83">
          <cell r="B83">
            <v>11881</v>
          </cell>
          <cell r="C83">
            <v>-351673.16</v>
          </cell>
        </row>
        <row r="84">
          <cell r="B84">
            <v>11882</v>
          </cell>
          <cell r="C84">
            <v>0</v>
          </cell>
        </row>
        <row r="85">
          <cell r="B85">
            <v>11890</v>
          </cell>
          <cell r="C85">
            <v>-452586.93</v>
          </cell>
        </row>
        <row r="86">
          <cell r="B86">
            <v>11891</v>
          </cell>
          <cell r="C86">
            <v>-12386.58</v>
          </cell>
        </row>
        <row r="87">
          <cell r="B87">
            <v>11900</v>
          </cell>
        </row>
        <row r="88">
          <cell r="B88">
            <v>11910</v>
          </cell>
          <cell r="C88">
            <v>103.02</v>
          </cell>
        </row>
        <row r="89">
          <cell r="B89">
            <v>11911</v>
          </cell>
          <cell r="C89">
            <v>0</v>
          </cell>
        </row>
        <row r="90">
          <cell r="B90">
            <v>12000</v>
          </cell>
        </row>
        <row r="91">
          <cell r="B91">
            <v>12010</v>
          </cell>
          <cell r="C91">
            <v>0</v>
          </cell>
        </row>
        <row r="92">
          <cell r="B92">
            <v>12011</v>
          </cell>
          <cell r="C92">
            <v>0</v>
          </cell>
        </row>
        <row r="93">
          <cell r="B93">
            <v>12100</v>
          </cell>
        </row>
        <row r="94">
          <cell r="B94">
            <v>12110</v>
          </cell>
          <cell r="C94">
            <v>0</v>
          </cell>
        </row>
        <row r="95">
          <cell r="B95">
            <v>12111</v>
          </cell>
          <cell r="C95">
            <v>0</v>
          </cell>
        </row>
        <row r="96">
          <cell r="B96">
            <v>13000</v>
          </cell>
        </row>
        <row r="97">
          <cell r="B97">
            <v>13010</v>
          </cell>
          <cell r="C97">
            <v>0</v>
          </cell>
        </row>
        <row r="98">
          <cell r="B98">
            <v>13011</v>
          </cell>
          <cell r="C98">
            <v>0</v>
          </cell>
        </row>
        <row r="99">
          <cell r="B99">
            <v>13012</v>
          </cell>
          <cell r="C99">
            <v>0</v>
          </cell>
        </row>
        <row r="100">
          <cell r="B100">
            <v>13013</v>
          </cell>
          <cell r="C100">
            <v>0</v>
          </cell>
        </row>
        <row r="101">
          <cell r="B101">
            <v>13014</v>
          </cell>
          <cell r="C101">
            <v>0</v>
          </cell>
        </row>
        <row r="102">
          <cell r="B102">
            <v>13015</v>
          </cell>
          <cell r="C102">
            <v>0</v>
          </cell>
        </row>
        <row r="103">
          <cell r="B103">
            <v>13016</v>
          </cell>
          <cell r="C103">
            <v>0</v>
          </cell>
        </row>
        <row r="104">
          <cell r="B104">
            <v>13017</v>
          </cell>
          <cell r="C104">
            <v>0</v>
          </cell>
        </row>
        <row r="105">
          <cell r="B105">
            <v>13018</v>
          </cell>
          <cell r="C105">
            <v>0</v>
          </cell>
        </row>
        <row r="106">
          <cell r="B106">
            <v>13019</v>
          </cell>
          <cell r="C106">
            <v>0</v>
          </cell>
        </row>
        <row r="107">
          <cell r="B107">
            <v>14000</v>
          </cell>
        </row>
        <row r="108">
          <cell r="B108">
            <v>14010</v>
          </cell>
          <cell r="C108">
            <v>0</v>
          </cell>
        </row>
        <row r="109">
          <cell r="B109">
            <v>14011</v>
          </cell>
          <cell r="C109">
            <v>0</v>
          </cell>
        </row>
        <row r="110">
          <cell r="B110">
            <v>14012</v>
          </cell>
          <cell r="C110">
            <v>5187481.7</v>
          </cell>
        </row>
        <row r="111">
          <cell r="B111">
            <v>14013</v>
          </cell>
          <cell r="C111">
            <v>2593740.85</v>
          </cell>
        </row>
        <row r="112">
          <cell r="B112">
            <v>14014</v>
          </cell>
          <cell r="C112">
            <v>0</v>
          </cell>
        </row>
        <row r="113">
          <cell r="B113">
            <v>14015</v>
          </cell>
          <cell r="C113">
            <v>930901.93</v>
          </cell>
        </row>
        <row r="114">
          <cell r="B114">
            <v>14016</v>
          </cell>
          <cell r="C114">
            <v>0</v>
          </cell>
        </row>
        <row r="115">
          <cell r="B115">
            <v>14017</v>
          </cell>
          <cell r="C115">
            <v>0</v>
          </cell>
        </row>
        <row r="116">
          <cell r="B116">
            <v>14100</v>
          </cell>
        </row>
        <row r="117">
          <cell r="B117">
            <v>14110</v>
          </cell>
          <cell r="C117">
            <v>13845.01</v>
          </cell>
        </row>
        <row r="118">
          <cell r="B118">
            <v>14111</v>
          </cell>
          <cell r="C118">
            <v>0</v>
          </cell>
        </row>
        <row r="119">
          <cell r="B119">
            <v>14112</v>
          </cell>
          <cell r="C119">
            <v>631.89</v>
          </cell>
        </row>
        <row r="120">
          <cell r="B120">
            <v>14113</v>
          </cell>
          <cell r="C120">
            <v>17408.29</v>
          </cell>
        </row>
        <row r="121">
          <cell r="B121">
            <v>14200</v>
          </cell>
        </row>
        <row r="122">
          <cell r="B122">
            <v>14210</v>
          </cell>
          <cell r="C122">
            <v>0</v>
          </cell>
        </row>
        <row r="123">
          <cell r="B123">
            <v>14211</v>
          </cell>
          <cell r="C123">
            <v>0</v>
          </cell>
        </row>
        <row r="124">
          <cell r="B124">
            <v>14212</v>
          </cell>
          <cell r="C124">
            <v>0</v>
          </cell>
        </row>
        <row r="125">
          <cell r="B125">
            <v>14213</v>
          </cell>
          <cell r="C125">
            <v>0</v>
          </cell>
        </row>
        <row r="126">
          <cell r="B126">
            <v>14214</v>
          </cell>
          <cell r="C126">
            <v>0</v>
          </cell>
        </row>
        <row r="127">
          <cell r="B127">
            <v>14215</v>
          </cell>
          <cell r="C127">
            <v>0</v>
          </cell>
        </row>
        <row r="128">
          <cell r="B128">
            <v>14216</v>
          </cell>
          <cell r="C128">
            <v>0</v>
          </cell>
        </row>
        <row r="129">
          <cell r="B129">
            <v>14300</v>
          </cell>
        </row>
        <row r="130">
          <cell r="B130">
            <v>14310</v>
          </cell>
          <cell r="C130">
            <v>26858977.68</v>
          </cell>
        </row>
        <row r="131">
          <cell r="B131">
            <v>14311</v>
          </cell>
          <cell r="C131">
            <v>28602626.09</v>
          </cell>
        </row>
        <row r="132">
          <cell r="B132">
            <v>14312</v>
          </cell>
          <cell r="C132">
            <v>0</v>
          </cell>
        </row>
        <row r="133">
          <cell r="B133">
            <v>14313</v>
          </cell>
          <cell r="C133">
            <v>0</v>
          </cell>
        </row>
        <row r="134">
          <cell r="B134">
            <v>14314</v>
          </cell>
          <cell r="C134">
            <v>112669.48</v>
          </cell>
        </row>
        <row r="135">
          <cell r="B135">
            <v>14315</v>
          </cell>
          <cell r="C135">
            <v>-112669.48</v>
          </cell>
        </row>
        <row r="136">
          <cell r="B136">
            <v>14316</v>
          </cell>
          <cell r="C136">
            <v>0</v>
          </cell>
        </row>
        <row r="137">
          <cell r="B137">
            <v>14317</v>
          </cell>
          <cell r="C137">
            <v>0</v>
          </cell>
        </row>
        <row r="138">
          <cell r="B138">
            <v>14318</v>
          </cell>
          <cell r="C138">
            <v>0</v>
          </cell>
        </row>
        <row r="139">
          <cell r="B139">
            <v>14319</v>
          </cell>
          <cell r="C139">
            <v>0</v>
          </cell>
        </row>
        <row r="140">
          <cell r="B140">
            <v>14320</v>
          </cell>
          <cell r="C140">
            <v>0</v>
          </cell>
        </row>
        <row r="141">
          <cell r="B141">
            <v>14400</v>
          </cell>
        </row>
        <row r="142">
          <cell r="B142">
            <v>14410</v>
          </cell>
          <cell r="C142">
            <v>1300</v>
          </cell>
        </row>
        <row r="143">
          <cell r="B143">
            <v>14411</v>
          </cell>
          <cell r="C143">
            <v>12501.4</v>
          </cell>
        </row>
        <row r="144">
          <cell r="B144">
            <v>14412</v>
          </cell>
          <cell r="C144">
            <v>76262.070000000007</v>
          </cell>
        </row>
        <row r="145">
          <cell r="B145">
            <v>14413</v>
          </cell>
          <cell r="C145">
            <v>0</v>
          </cell>
        </row>
        <row r="146">
          <cell r="B146">
            <v>14414</v>
          </cell>
          <cell r="C146">
            <v>0.98</v>
          </cell>
        </row>
        <row r="147">
          <cell r="B147">
            <v>14415</v>
          </cell>
          <cell r="C147">
            <v>0</v>
          </cell>
        </row>
        <row r="148">
          <cell r="B148">
            <v>14416</v>
          </cell>
          <cell r="C148">
            <v>95039.5</v>
          </cell>
        </row>
        <row r="149">
          <cell r="B149">
            <v>14417</v>
          </cell>
          <cell r="C149">
            <v>0</v>
          </cell>
        </row>
        <row r="150">
          <cell r="B150">
            <v>14418</v>
          </cell>
          <cell r="C150">
            <v>0</v>
          </cell>
        </row>
        <row r="151">
          <cell r="B151">
            <v>14419</v>
          </cell>
          <cell r="C151">
            <v>0</v>
          </cell>
        </row>
        <row r="152">
          <cell r="B152">
            <v>14500</v>
          </cell>
        </row>
        <row r="153">
          <cell r="B153">
            <v>14510</v>
          </cell>
          <cell r="C153">
            <v>616199.46</v>
          </cell>
        </row>
        <row r="154">
          <cell r="B154">
            <v>14511</v>
          </cell>
          <cell r="C154">
            <v>186965.62</v>
          </cell>
        </row>
        <row r="155">
          <cell r="B155">
            <v>14512</v>
          </cell>
          <cell r="C155">
            <v>0</v>
          </cell>
        </row>
        <row r="156">
          <cell r="B156">
            <v>14513</v>
          </cell>
          <cell r="C156">
            <v>0</v>
          </cell>
        </row>
        <row r="157">
          <cell r="B157">
            <v>14514</v>
          </cell>
          <cell r="C157">
            <v>0</v>
          </cell>
        </row>
        <row r="158">
          <cell r="B158">
            <v>14515</v>
          </cell>
          <cell r="C158">
            <v>142736189.75</v>
          </cell>
        </row>
        <row r="159">
          <cell r="B159">
            <v>14516</v>
          </cell>
          <cell r="C159">
            <v>0</v>
          </cell>
        </row>
        <row r="160">
          <cell r="B160">
            <v>14517</v>
          </cell>
          <cell r="C160">
            <v>183379.69</v>
          </cell>
        </row>
        <row r="161">
          <cell r="B161">
            <v>14518</v>
          </cell>
          <cell r="C161">
            <v>422812.89</v>
          </cell>
        </row>
        <row r="162">
          <cell r="B162">
            <v>14519</v>
          </cell>
          <cell r="C162">
            <v>9383.73</v>
          </cell>
        </row>
        <row r="163">
          <cell r="B163">
            <v>14520</v>
          </cell>
          <cell r="C163">
            <v>26282</v>
          </cell>
        </row>
        <row r="164">
          <cell r="B164">
            <v>14521</v>
          </cell>
          <cell r="C164">
            <v>0</v>
          </cell>
        </row>
        <row r="165">
          <cell r="B165">
            <v>14522</v>
          </cell>
          <cell r="C165">
            <v>0</v>
          </cell>
        </row>
        <row r="166">
          <cell r="B166">
            <v>14523</v>
          </cell>
          <cell r="C166">
            <v>7699103.1600000001</v>
          </cell>
        </row>
        <row r="167">
          <cell r="B167">
            <v>14524</v>
          </cell>
          <cell r="C167">
            <v>0</v>
          </cell>
        </row>
        <row r="168">
          <cell r="B168">
            <v>14525</v>
          </cell>
          <cell r="C168">
            <v>0</v>
          </cell>
        </row>
        <row r="169">
          <cell r="B169">
            <v>14526</v>
          </cell>
          <cell r="C169">
            <v>0</v>
          </cell>
        </row>
        <row r="170">
          <cell r="B170">
            <v>14527</v>
          </cell>
          <cell r="C170">
            <v>3637.14</v>
          </cell>
        </row>
        <row r="171">
          <cell r="B171">
            <v>14528</v>
          </cell>
          <cell r="C171">
            <v>0</v>
          </cell>
        </row>
        <row r="172">
          <cell r="B172">
            <v>14529</v>
          </cell>
          <cell r="C172">
            <v>0</v>
          </cell>
        </row>
        <row r="173">
          <cell r="B173">
            <v>14532</v>
          </cell>
          <cell r="C173">
            <v>0</v>
          </cell>
        </row>
        <row r="174">
          <cell r="B174">
            <v>14533</v>
          </cell>
          <cell r="C174">
            <v>0</v>
          </cell>
        </row>
        <row r="175">
          <cell r="B175">
            <v>14534</v>
          </cell>
          <cell r="C175">
            <v>0</v>
          </cell>
        </row>
        <row r="176">
          <cell r="B176">
            <v>14535</v>
          </cell>
          <cell r="C176">
            <v>0</v>
          </cell>
        </row>
        <row r="177">
          <cell r="B177">
            <v>14536</v>
          </cell>
          <cell r="C177">
            <v>0</v>
          </cell>
        </row>
        <row r="178">
          <cell r="B178">
            <v>14597</v>
          </cell>
          <cell r="C178">
            <v>0</v>
          </cell>
        </row>
        <row r="179">
          <cell r="B179">
            <v>14598</v>
          </cell>
          <cell r="C179">
            <v>5854790.6900000004</v>
          </cell>
        </row>
        <row r="180">
          <cell r="B180">
            <v>14599</v>
          </cell>
          <cell r="C180">
            <v>0</v>
          </cell>
        </row>
        <row r="181">
          <cell r="B181">
            <v>14600</v>
          </cell>
        </row>
        <row r="182">
          <cell r="B182">
            <v>14610</v>
          </cell>
          <cell r="C182">
            <v>0</v>
          </cell>
        </row>
        <row r="183">
          <cell r="B183">
            <v>14700</v>
          </cell>
        </row>
        <row r="184">
          <cell r="B184">
            <v>14710</v>
          </cell>
          <cell r="C184">
            <v>38568.01</v>
          </cell>
        </row>
        <row r="185">
          <cell r="B185">
            <v>14711</v>
          </cell>
          <cell r="C185">
            <v>0</v>
          </cell>
        </row>
        <row r="186">
          <cell r="B186">
            <v>14712</v>
          </cell>
          <cell r="C186">
            <v>0</v>
          </cell>
        </row>
        <row r="187">
          <cell r="B187">
            <v>14713</v>
          </cell>
          <cell r="C187">
            <v>0</v>
          </cell>
        </row>
        <row r="188">
          <cell r="B188">
            <v>14714</v>
          </cell>
          <cell r="C188">
            <v>207124.58</v>
          </cell>
        </row>
        <row r="189">
          <cell r="B189">
            <v>14715</v>
          </cell>
          <cell r="C189">
            <v>0</v>
          </cell>
        </row>
        <row r="190">
          <cell r="B190">
            <v>14716</v>
          </cell>
          <cell r="C190">
            <v>242977.14</v>
          </cell>
        </row>
        <row r="191">
          <cell r="B191">
            <v>14717</v>
          </cell>
          <cell r="C191">
            <v>1997.51</v>
          </cell>
        </row>
        <row r="192">
          <cell r="B192">
            <v>14718</v>
          </cell>
          <cell r="C192">
            <v>0</v>
          </cell>
        </row>
        <row r="193">
          <cell r="B193">
            <v>14719</v>
          </cell>
          <cell r="C193">
            <v>4155985.76</v>
          </cell>
        </row>
        <row r="194">
          <cell r="B194">
            <v>14720</v>
          </cell>
          <cell r="C194">
            <v>0</v>
          </cell>
        </row>
        <row r="195">
          <cell r="B195">
            <v>14721</v>
          </cell>
          <cell r="C195">
            <v>365715.34</v>
          </cell>
        </row>
        <row r="196">
          <cell r="B196">
            <v>14722</v>
          </cell>
          <cell r="C196">
            <v>0</v>
          </cell>
        </row>
        <row r="197">
          <cell r="B197">
            <v>14723</v>
          </cell>
          <cell r="C197">
            <v>4115765.98</v>
          </cell>
        </row>
        <row r="198">
          <cell r="B198">
            <v>14724</v>
          </cell>
          <cell r="C198">
            <v>0</v>
          </cell>
        </row>
        <row r="199">
          <cell r="B199">
            <v>14725</v>
          </cell>
          <cell r="C199">
            <v>0</v>
          </cell>
        </row>
        <row r="200">
          <cell r="B200">
            <v>14726</v>
          </cell>
          <cell r="C200">
            <v>0</v>
          </cell>
        </row>
        <row r="201">
          <cell r="B201">
            <v>14727</v>
          </cell>
          <cell r="C201">
            <v>0</v>
          </cell>
        </row>
        <row r="202">
          <cell r="B202">
            <v>14728</v>
          </cell>
          <cell r="C202">
            <v>0</v>
          </cell>
        </row>
        <row r="203">
          <cell r="B203">
            <v>14729</v>
          </cell>
          <cell r="C203">
            <v>0</v>
          </cell>
        </row>
        <row r="204">
          <cell r="B204">
            <v>14730</v>
          </cell>
          <cell r="C204">
            <v>0</v>
          </cell>
        </row>
        <row r="205">
          <cell r="B205">
            <v>14738</v>
          </cell>
          <cell r="C205">
            <v>20115.240000000002</v>
          </cell>
        </row>
        <row r="206">
          <cell r="B206">
            <v>14739</v>
          </cell>
          <cell r="C206">
            <v>0</v>
          </cell>
        </row>
        <row r="207">
          <cell r="B207">
            <v>14740</v>
          </cell>
          <cell r="C207">
            <v>0</v>
          </cell>
        </row>
        <row r="208">
          <cell r="B208">
            <v>14742</v>
          </cell>
          <cell r="C208">
            <v>0</v>
          </cell>
        </row>
        <row r="209">
          <cell r="B209">
            <v>14743</v>
          </cell>
          <cell r="C209">
            <v>0</v>
          </cell>
        </row>
        <row r="210">
          <cell r="B210">
            <v>14800</v>
          </cell>
        </row>
        <row r="211">
          <cell r="B211">
            <v>14810</v>
          </cell>
          <cell r="C211">
            <v>0</v>
          </cell>
        </row>
        <row r="212">
          <cell r="B212">
            <v>14811</v>
          </cell>
          <cell r="C212">
            <v>0</v>
          </cell>
        </row>
        <row r="213">
          <cell r="B213">
            <v>14812</v>
          </cell>
          <cell r="C213">
            <v>0</v>
          </cell>
        </row>
        <row r="214">
          <cell r="B214">
            <v>14813</v>
          </cell>
          <cell r="C214">
            <v>0</v>
          </cell>
        </row>
        <row r="215">
          <cell r="B215">
            <v>14814</v>
          </cell>
          <cell r="C215">
            <v>0</v>
          </cell>
        </row>
        <row r="216">
          <cell r="B216">
            <v>14815</v>
          </cell>
          <cell r="C216">
            <v>0</v>
          </cell>
        </row>
        <row r="217">
          <cell r="B217">
            <v>14816</v>
          </cell>
          <cell r="C217">
            <v>0</v>
          </cell>
        </row>
        <row r="218">
          <cell r="B218">
            <v>14817</v>
          </cell>
          <cell r="C218">
            <v>0</v>
          </cell>
        </row>
        <row r="219">
          <cell r="B219">
            <v>14818</v>
          </cell>
          <cell r="C219">
            <v>0</v>
          </cell>
        </row>
        <row r="220">
          <cell r="B220">
            <v>14819</v>
          </cell>
          <cell r="C220">
            <v>0</v>
          </cell>
        </row>
        <row r="221">
          <cell r="B221">
            <v>14820</v>
          </cell>
          <cell r="C221">
            <v>0</v>
          </cell>
        </row>
        <row r="222">
          <cell r="B222">
            <v>14900</v>
          </cell>
        </row>
        <row r="223">
          <cell r="B223">
            <v>14901</v>
          </cell>
          <cell r="C223">
            <v>0</v>
          </cell>
        </row>
        <row r="224">
          <cell r="B224">
            <v>14970</v>
          </cell>
          <cell r="C224">
            <v>0</v>
          </cell>
        </row>
        <row r="225">
          <cell r="B225">
            <v>14971</v>
          </cell>
          <cell r="C225">
            <v>0</v>
          </cell>
        </row>
        <row r="226">
          <cell r="B226">
            <v>14972</v>
          </cell>
          <cell r="C226">
            <v>0</v>
          </cell>
        </row>
        <row r="227">
          <cell r="B227">
            <v>14973</v>
          </cell>
          <cell r="C227">
            <v>0</v>
          </cell>
        </row>
        <row r="228">
          <cell r="B228">
            <v>14974</v>
          </cell>
          <cell r="C228">
            <v>0</v>
          </cell>
        </row>
        <row r="229">
          <cell r="B229">
            <v>14975</v>
          </cell>
          <cell r="C229">
            <v>0</v>
          </cell>
        </row>
        <row r="230">
          <cell r="B230">
            <v>14976</v>
          </cell>
          <cell r="C230">
            <v>0</v>
          </cell>
        </row>
        <row r="231">
          <cell r="B231">
            <v>14977</v>
          </cell>
          <cell r="C231">
            <v>0</v>
          </cell>
        </row>
        <row r="232">
          <cell r="B232">
            <v>14979</v>
          </cell>
          <cell r="C232">
            <v>0</v>
          </cell>
        </row>
        <row r="233">
          <cell r="B233">
            <v>14980</v>
          </cell>
          <cell r="C233">
            <v>0</v>
          </cell>
        </row>
        <row r="234">
          <cell r="B234">
            <v>14981</v>
          </cell>
          <cell r="C234">
            <v>0</v>
          </cell>
        </row>
        <row r="235">
          <cell r="B235">
            <v>14982</v>
          </cell>
          <cell r="C235">
            <v>0</v>
          </cell>
        </row>
        <row r="236">
          <cell r="B236">
            <v>14983</v>
          </cell>
          <cell r="C236">
            <v>0</v>
          </cell>
        </row>
        <row r="237">
          <cell r="B237">
            <v>14984</v>
          </cell>
          <cell r="C237">
            <v>0</v>
          </cell>
        </row>
        <row r="238">
          <cell r="B238">
            <v>14985</v>
          </cell>
          <cell r="C238">
            <v>0</v>
          </cell>
        </row>
        <row r="239">
          <cell r="B239">
            <v>14988</v>
          </cell>
          <cell r="C239">
            <v>0</v>
          </cell>
        </row>
        <row r="240">
          <cell r="B240">
            <v>14989</v>
          </cell>
          <cell r="C240">
            <v>0</v>
          </cell>
        </row>
        <row r="241">
          <cell r="B241">
            <v>14990</v>
          </cell>
          <cell r="C241">
            <v>0</v>
          </cell>
        </row>
        <row r="242">
          <cell r="B242">
            <v>14991</v>
          </cell>
          <cell r="C242">
            <v>0</v>
          </cell>
        </row>
        <row r="243">
          <cell r="B243">
            <v>14992</v>
          </cell>
          <cell r="C243">
            <v>0</v>
          </cell>
        </row>
        <row r="244">
          <cell r="B244">
            <v>14993</v>
          </cell>
          <cell r="C244">
            <v>0</v>
          </cell>
        </row>
        <row r="245">
          <cell r="B245">
            <v>14994</v>
          </cell>
          <cell r="C245">
            <v>0</v>
          </cell>
        </row>
        <row r="246">
          <cell r="B246">
            <v>14995</v>
          </cell>
          <cell r="C246">
            <v>0</v>
          </cell>
        </row>
        <row r="247">
          <cell r="B247">
            <v>14996</v>
          </cell>
          <cell r="C247">
            <v>0</v>
          </cell>
        </row>
        <row r="248">
          <cell r="B248">
            <v>14998</v>
          </cell>
          <cell r="C248">
            <v>0</v>
          </cell>
        </row>
        <row r="249">
          <cell r="B249">
            <v>14999</v>
          </cell>
          <cell r="C249">
            <v>0</v>
          </cell>
        </row>
        <row r="250">
          <cell r="B250">
            <v>15000</v>
          </cell>
        </row>
        <row r="251">
          <cell r="B251">
            <v>15010</v>
          </cell>
          <cell r="C251">
            <v>54284275.399999999</v>
          </cell>
        </row>
        <row r="252">
          <cell r="B252">
            <v>15011</v>
          </cell>
          <cell r="C252">
            <v>0</v>
          </cell>
        </row>
        <row r="253">
          <cell r="B253">
            <v>15012</v>
          </cell>
          <cell r="C253">
            <v>0</v>
          </cell>
        </row>
        <row r="254">
          <cell r="B254">
            <v>15013</v>
          </cell>
          <cell r="C254">
            <v>0</v>
          </cell>
        </row>
        <row r="255">
          <cell r="B255">
            <v>15014</v>
          </cell>
          <cell r="C255">
            <v>43390.83</v>
          </cell>
        </row>
        <row r="256">
          <cell r="B256">
            <v>15015</v>
          </cell>
          <cell r="C256">
            <v>0</v>
          </cell>
        </row>
        <row r="257">
          <cell r="B257">
            <v>15016</v>
          </cell>
          <cell r="C257">
            <v>0</v>
          </cell>
        </row>
        <row r="258">
          <cell r="B258">
            <v>15017</v>
          </cell>
          <cell r="C258">
            <v>0</v>
          </cell>
        </row>
        <row r="259">
          <cell r="B259">
            <v>15100</v>
          </cell>
        </row>
        <row r="260">
          <cell r="B260">
            <v>15110</v>
          </cell>
          <cell r="C260">
            <v>1404209.1</v>
          </cell>
        </row>
        <row r="261">
          <cell r="B261">
            <v>15200</v>
          </cell>
        </row>
        <row r="262">
          <cell r="B262">
            <v>15210</v>
          </cell>
          <cell r="C262">
            <v>437843.7</v>
          </cell>
        </row>
        <row r="263">
          <cell r="B263">
            <v>15211</v>
          </cell>
          <cell r="C263">
            <v>15124.55</v>
          </cell>
        </row>
        <row r="264">
          <cell r="B264">
            <v>15212</v>
          </cell>
          <cell r="C264">
            <v>0</v>
          </cell>
        </row>
        <row r="265">
          <cell r="B265">
            <v>15213</v>
          </cell>
          <cell r="C265">
            <v>0</v>
          </cell>
        </row>
        <row r="266">
          <cell r="B266">
            <v>15214</v>
          </cell>
          <cell r="C266">
            <v>0</v>
          </cell>
        </row>
        <row r="267">
          <cell r="B267">
            <v>15215</v>
          </cell>
          <cell r="C267">
            <v>0</v>
          </cell>
        </row>
        <row r="268">
          <cell r="B268">
            <v>15300</v>
          </cell>
        </row>
        <row r="269">
          <cell r="B269">
            <v>15310</v>
          </cell>
          <cell r="C269">
            <v>11258879.039999999</v>
          </cell>
        </row>
        <row r="270">
          <cell r="B270">
            <v>15311</v>
          </cell>
          <cell r="C270">
            <v>0</v>
          </cell>
        </row>
        <row r="271">
          <cell r="B271">
            <v>15312</v>
          </cell>
          <cell r="C271">
            <v>0</v>
          </cell>
        </row>
        <row r="272">
          <cell r="B272">
            <v>15313</v>
          </cell>
          <cell r="C272">
            <v>0</v>
          </cell>
        </row>
        <row r="273">
          <cell r="B273">
            <v>15314</v>
          </cell>
          <cell r="C273">
            <v>0</v>
          </cell>
        </row>
        <row r="274">
          <cell r="B274">
            <v>15315</v>
          </cell>
          <cell r="C274">
            <v>0</v>
          </cell>
        </row>
        <row r="275">
          <cell r="B275">
            <v>15316</v>
          </cell>
          <cell r="C275">
            <v>0</v>
          </cell>
        </row>
        <row r="276">
          <cell r="B276">
            <v>15317</v>
          </cell>
          <cell r="C276">
            <v>0</v>
          </cell>
        </row>
        <row r="277">
          <cell r="B277">
            <v>15318</v>
          </cell>
          <cell r="C277">
            <v>0</v>
          </cell>
        </row>
        <row r="278">
          <cell r="B278">
            <v>15319</v>
          </cell>
          <cell r="C278">
            <v>0</v>
          </cell>
        </row>
        <row r="279">
          <cell r="B279">
            <v>15320</v>
          </cell>
          <cell r="C279">
            <v>0</v>
          </cell>
        </row>
        <row r="280">
          <cell r="B280">
            <v>15321</v>
          </cell>
          <cell r="C280">
            <v>0</v>
          </cell>
        </row>
        <row r="281">
          <cell r="B281">
            <v>15399</v>
          </cell>
          <cell r="C281">
            <v>0</v>
          </cell>
        </row>
        <row r="282">
          <cell r="B282">
            <v>16000</v>
          </cell>
        </row>
        <row r="283">
          <cell r="B283">
            <v>16010</v>
          </cell>
          <cell r="C283">
            <v>0</v>
          </cell>
        </row>
        <row r="284">
          <cell r="B284">
            <v>16011</v>
          </cell>
          <cell r="C284">
            <v>0</v>
          </cell>
        </row>
        <row r="285">
          <cell r="B285">
            <v>16012</v>
          </cell>
          <cell r="C285">
            <v>0</v>
          </cell>
        </row>
        <row r="286">
          <cell r="B286">
            <v>16013</v>
          </cell>
          <cell r="C286">
            <v>0</v>
          </cell>
        </row>
        <row r="287">
          <cell r="B287">
            <v>16100</v>
          </cell>
        </row>
        <row r="288">
          <cell r="B288">
            <v>16110</v>
          </cell>
          <cell r="C288">
            <v>0</v>
          </cell>
        </row>
        <row r="289">
          <cell r="B289">
            <v>16111</v>
          </cell>
          <cell r="C289">
            <v>0</v>
          </cell>
        </row>
        <row r="290">
          <cell r="B290">
            <v>16112</v>
          </cell>
          <cell r="C290">
            <v>0</v>
          </cell>
        </row>
        <row r="291">
          <cell r="B291">
            <v>16200</v>
          </cell>
        </row>
        <row r="292">
          <cell r="B292">
            <v>16210</v>
          </cell>
          <cell r="C292">
            <v>2990.78</v>
          </cell>
        </row>
        <row r="293">
          <cell r="B293">
            <v>16211</v>
          </cell>
          <cell r="C293">
            <v>991.08</v>
          </cell>
        </row>
        <row r="294">
          <cell r="B294">
            <v>16214</v>
          </cell>
          <cell r="C294">
            <v>0</v>
          </cell>
        </row>
        <row r="295">
          <cell r="B295">
            <v>16216</v>
          </cell>
          <cell r="C295">
            <v>0</v>
          </cell>
        </row>
        <row r="296">
          <cell r="B296">
            <v>16220</v>
          </cell>
          <cell r="C296">
            <v>191143.27</v>
          </cell>
        </row>
        <row r="297">
          <cell r="B297">
            <v>16221</v>
          </cell>
          <cell r="C297">
            <v>1861.84</v>
          </cell>
        </row>
        <row r="298">
          <cell r="B298">
            <v>16223</v>
          </cell>
          <cell r="C298">
            <v>0</v>
          </cell>
        </row>
        <row r="299">
          <cell r="B299">
            <v>16229</v>
          </cell>
          <cell r="C299">
            <v>0</v>
          </cell>
        </row>
        <row r="300">
          <cell r="B300">
            <v>16231</v>
          </cell>
          <cell r="C300">
            <v>0</v>
          </cell>
        </row>
        <row r="301">
          <cell r="B301">
            <v>16237</v>
          </cell>
          <cell r="C301">
            <v>0</v>
          </cell>
        </row>
        <row r="302">
          <cell r="B302">
            <v>16239</v>
          </cell>
          <cell r="C302">
            <v>0</v>
          </cell>
        </row>
        <row r="303">
          <cell r="B303">
            <v>16243</v>
          </cell>
          <cell r="C303">
            <v>0</v>
          </cell>
        </row>
        <row r="304">
          <cell r="B304">
            <v>16245</v>
          </cell>
          <cell r="C304">
            <v>0</v>
          </cell>
        </row>
        <row r="305">
          <cell r="B305">
            <v>16252</v>
          </cell>
          <cell r="C305">
            <v>0</v>
          </cell>
        </row>
        <row r="306">
          <cell r="B306">
            <v>16278</v>
          </cell>
          <cell r="C306">
            <v>0</v>
          </cell>
        </row>
        <row r="307">
          <cell r="B307">
            <v>16296</v>
          </cell>
          <cell r="C307">
            <v>0</v>
          </cell>
        </row>
        <row r="308">
          <cell r="B308">
            <v>16298</v>
          </cell>
          <cell r="C308">
            <v>0</v>
          </cell>
        </row>
        <row r="309">
          <cell r="B309">
            <v>16300</v>
          </cell>
        </row>
        <row r="310">
          <cell r="B310">
            <v>16310</v>
          </cell>
          <cell r="C310">
            <v>0</v>
          </cell>
        </row>
        <row r="311">
          <cell r="B311">
            <v>16313</v>
          </cell>
          <cell r="C311">
            <v>0</v>
          </cell>
        </row>
        <row r="312">
          <cell r="B312">
            <v>16314</v>
          </cell>
          <cell r="C312">
            <v>0</v>
          </cell>
        </row>
        <row r="313">
          <cell r="B313">
            <v>16320</v>
          </cell>
          <cell r="C313">
            <v>4349988.8099999996</v>
          </cell>
        </row>
        <row r="314">
          <cell r="B314">
            <v>16329</v>
          </cell>
          <cell r="C314">
            <v>0</v>
          </cell>
        </row>
        <row r="315">
          <cell r="B315">
            <v>16337</v>
          </cell>
          <cell r="C315">
            <v>0</v>
          </cell>
        </row>
        <row r="316">
          <cell r="B316">
            <v>16339</v>
          </cell>
          <cell r="C316">
            <v>0</v>
          </cell>
        </row>
        <row r="317">
          <cell r="B317">
            <v>16351</v>
          </cell>
          <cell r="C317">
            <v>0</v>
          </cell>
        </row>
        <row r="318">
          <cell r="B318">
            <v>16352</v>
          </cell>
          <cell r="C318">
            <v>0</v>
          </cell>
        </row>
        <row r="319">
          <cell r="B319">
            <v>16372</v>
          </cell>
          <cell r="C319">
            <v>0</v>
          </cell>
        </row>
        <row r="320">
          <cell r="B320">
            <v>16378</v>
          </cell>
          <cell r="C320">
            <v>0</v>
          </cell>
        </row>
        <row r="321">
          <cell r="B321">
            <v>16396</v>
          </cell>
          <cell r="C321">
            <v>0</v>
          </cell>
        </row>
        <row r="322">
          <cell r="B322">
            <v>16398</v>
          </cell>
          <cell r="C322">
            <v>0</v>
          </cell>
        </row>
        <row r="323">
          <cell r="B323">
            <v>19000</v>
          </cell>
        </row>
        <row r="324">
          <cell r="B324">
            <v>19010</v>
          </cell>
          <cell r="C324">
            <v>0</v>
          </cell>
        </row>
        <row r="325">
          <cell r="B325">
            <v>19011</v>
          </cell>
          <cell r="C325">
            <v>0</v>
          </cell>
        </row>
        <row r="326">
          <cell r="B326">
            <v>19012</v>
          </cell>
          <cell r="C326">
            <v>0</v>
          </cell>
        </row>
        <row r="327">
          <cell r="B327">
            <v>19013</v>
          </cell>
          <cell r="C327">
            <v>0</v>
          </cell>
        </row>
        <row r="328">
          <cell r="B328">
            <v>19014</v>
          </cell>
          <cell r="C328">
            <v>0</v>
          </cell>
        </row>
        <row r="329">
          <cell r="B329">
            <v>21000</v>
          </cell>
        </row>
        <row r="330">
          <cell r="B330">
            <v>21010</v>
          </cell>
          <cell r="C330">
            <v>-154292129</v>
          </cell>
        </row>
        <row r="331">
          <cell r="B331">
            <v>21011</v>
          </cell>
          <cell r="C331">
            <v>0</v>
          </cell>
        </row>
        <row r="332">
          <cell r="B332">
            <v>21100</v>
          </cell>
        </row>
        <row r="333">
          <cell r="B333">
            <v>21110</v>
          </cell>
          <cell r="C333">
            <v>0</v>
          </cell>
        </row>
        <row r="334">
          <cell r="B334">
            <v>21111</v>
          </cell>
          <cell r="C334">
            <v>0</v>
          </cell>
        </row>
        <row r="335">
          <cell r="B335">
            <v>21112</v>
          </cell>
          <cell r="C335">
            <v>34.68</v>
          </cell>
        </row>
        <row r="336">
          <cell r="B336">
            <v>21113</v>
          </cell>
          <cell r="C336">
            <v>0</v>
          </cell>
        </row>
        <row r="337">
          <cell r="B337">
            <v>21210</v>
          </cell>
          <cell r="C337">
            <v>-23461997.100000001</v>
          </cell>
        </row>
        <row r="338">
          <cell r="B338">
            <v>21211</v>
          </cell>
          <cell r="C338">
            <v>0</v>
          </cell>
        </row>
        <row r="339">
          <cell r="B339">
            <v>21212</v>
          </cell>
          <cell r="C339">
            <v>0</v>
          </cell>
        </row>
        <row r="340">
          <cell r="B340">
            <v>21213</v>
          </cell>
          <cell r="C340">
            <v>0</v>
          </cell>
        </row>
        <row r="341">
          <cell r="B341">
            <v>21214</v>
          </cell>
          <cell r="C341">
            <v>0</v>
          </cell>
        </row>
        <row r="342">
          <cell r="B342">
            <v>21215</v>
          </cell>
          <cell r="C342">
            <v>0</v>
          </cell>
        </row>
        <row r="343">
          <cell r="B343">
            <v>21300</v>
          </cell>
        </row>
        <row r="344">
          <cell r="B344">
            <v>21310</v>
          </cell>
          <cell r="C344">
            <v>-1186538.3999999999</v>
          </cell>
        </row>
        <row r="345">
          <cell r="B345">
            <v>21311</v>
          </cell>
        </row>
        <row r="346">
          <cell r="B346">
            <v>21312</v>
          </cell>
          <cell r="C346">
            <v>0</v>
          </cell>
        </row>
        <row r="347">
          <cell r="B347">
            <v>21399</v>
          </cell>
          <cell r="C347">
            <v>0</v>
          </cell>
        </row>
        <row r="348">
          <cell r="B348">
            <v>22000</v>
          </cell>
        </row>
        <row r="349">
          <cell r="B349">
            <v>22010</v>
          </cell>
          <cell r="C349">
            <v>0</v>
          </cell>
        </row>
        <row r="350">
          <cell r="B350">
            <v>22011</v>
          </cell>
          <cell r="C350">
            <v>-2315798.69</v>
          </cell>
        </row>
        <row r="351">
          <cell r="B351">
            <v>22012</v>
          </cell>
          <cell r="C351">
            <v>-8268494.7599999998</v>
          </cell>
        </row>
        <row r="352">
          <cell r="B352">
            <v>22013</v>
          </cell>
          <cell r="C352">
            <v>0</v>
          </cell>
        </row>
        <row r="353">
          <cell r="B353">
            <v>22014</v>
          </cell>
          <cell r="C353">
            <v>-1686799.95</v>
          </cell>
        </row>
        <row r="354">
          <cell r="B354">
            <v>22015</v>
          </cell>
          <cell r="C354">
            <v>0</v>
          </cell>
        </row>
        <row r="355">
          <cell r="B355">
            <v>22016</v>
          </cell>
          <cell r="C355">
            <v>-8807068.9299999997</v>
          </cell>
        </row>
        <row r="356">
          <cell r="B356">
            <v>22017</v>
          </cell>
          <cell r="C356">
            <v>0</v>
          </cell>
        </row>
        <row r="357">
          <cell r="B357">
            <v>22018</v>
          </cell>
          <cell r="C357">
            <v>0</v>
          </cell>
        </row>
        <row r="358">
          <cell r="B358">
            <v>22019</v>
          </cell>
          <cell r="C358">
            <v>0</v>
          </cell>
        </row>
        <row r="359">
          <cell r="B359">
            <v>22100</v>
          </cell>
        </row>
        <row r="360">
          <cell r="B360">
            <v>22110</v>
          </cell>
          <cell r="C360">
            <v>-2337313.08</v>
          </cell>
        </row>
        <row r="361">
          <cell r="B361">
            <v>22111</v>
          </cell>
          <cell r="C361">
            <v>0</v>
          </cell>
        </row>
        <row r="362">
          <cell r="B362">
            <v>22112</v>
          </cell>
          <cell r="C362">
            <v>-11287948.300000001</v>
          </cell>
        </row>
        <row r="363">
          <cell r="B363">
            <v>22113</v>
          </cell>
          <cell r="C363">
            <v>-12470966.279999997</v>
          </cell>
        </row>
        <row r="364">
          <cell r="B364">
            <v>22114</v>
          </cell>
          <cell r="C364">
            <v>0</v>
          </cell>
        </row>
        <row r="365">
          <cell r="B365">
            <v>22115</v>
          </cell>
          <cell r="C365">
            <v>0</v>
          </cell>
        </row>
        <row r="366">
          <cell r="B366">
            <v>22116</v>
          </cell>
          <cell r="C366">
            <v>0</v>
          </cell>
        </row>
        <row r="367">
          <cell r="B367">
            <v>22117</v>
          </cell>
          <cell r="C367">
            <v>-8749872.6799999997</v>
          </cell>
        </row>
        <row r="368">
          <cell r="B368">
            <v>22118</v>
          </cell>
          <cell r="C368">
            <v>0</v>
          </cell>
        </row>
        <row r="369">
          <cell r="B369">
            <v>22119</v>
          </cell>
          <cell r="C369">
            <v>0</v>
          </cell>
        </row>
        <row r="370">
          <cell r="B370">
            <v>22120</v>
          </cell>
          <cell r="C370">
            <v>-16001.62</v>
          </cell>
        </row>
        <row r="371">
          <cell r="B371">
            <v>22121</v>
          </cell>
          <cell r="C371">
            <v>-2836.25</v>
          </cell>
        </row>
        <row r="372">
          <cell r="B372">
            <v>22122</v>
          </cell>
          <cell r="C372">
            <v>-17095.310000000001</v>
          </cell>
        </row>
        <row r="373">
          <cell r="B373">
            <v>22123</v>
          </cell>
          <cell r="C373">
            <v>-255.61</v>
          </cell>
        </row>
        <row r="374">
          <cell r="B374">
            <v>22124</v>
          </cell>
          <cell r="C374">
            <v>0</v>
          </cell>
        </row>
        <row r="375">
          <cell r="B375">
            <v>22125</v>
          </cell>
          <cell r="C375">
            <v>-204481.19</v>
          </cell>
        </row>
        <row r="376">
          <cell r="B376">
            <v>22126</v>
          </cell>
          <cell r="C376">
            <v>-1226712.5900000001</v>
          </cell>
        </row>
        <row r="377">
          <cell r="B377">
            <v>22127</v>
          </cell>
          <cell r="C377">
            <v>0</v>
          </cell>
        </row>
        <row r="378">
          <cell r="B378">
            <v>22128</v>
          </cell>
          <cell r="C378">
            <v>-4.8</v>
          </cell>
        </row>
        <row r="379">
          <cell r="B379">
            <v>22131</v>
          </cell>
          <cell r="C379">
            <v>0</v>
          </cell>
        </row>
        <row r="380">
          <cell r="B380">
            <v>22132</v>
          </cell>
          <cell r="C380">
            <v>0</v>
          </cell>
        </row>
        <row r="381">
          <cell r="B381">
            <v>22200</v>
          </cell>
        </row>
        <row r="382">
          <cell r="B382">
            <v>22210</v>
          </cell>
          <cell r="C382">
            <v>-39576.239999999998</v>
          </cell>
        </row>
        <row r="383">
          <cell r="B383">
            <v>22211</v>
          </cell>
          <cell r="C383">
            <v>0</v>
          </cell>
        </row>
        <row r="384">
          <cell r="B384">
            <v>22212</v>
          </cell>
          <cell r="C384">
            <v>0</v>
          </cell>
        </row>
        <row r="385">
          <cell r="B385">
            <v>22213</v>
          </cell>
          <cell r="C385">
            <v>0</v>
          </cell>
        </row>
        <row r="386">
          <cell r="B386">
            <v>22214</v>
          </cell>
          <cell r="C386">
            <v>-78469.09</v>
          </cell>
        </row>
        <row r="387">
          <cell r="B387">
            <v>22215</v>
          </cell>
          <cell r="C387">
            <v>-148.54</v>
          </cell>
        </row>
        <row r="388">
          <cell r="B388">
            <v>22216</v>
          </cell>
          <cell r="C388">
            <v>-17354.12</v>
          </cell>
        </row>
        <row r="389">
          <cell r="B389">
            <v>22217</v>
          </cell>
          <cell r="C389">
            <v>0</v>
          </cell>
        </row>
        <row r="390">
          <cell r="B390">
            <v>22218</v>
          </cell>
          <cell r="C390">
            <v>0</v>
          </cell>
        </row>
        <row r="391">
          <cell r="B391">
            <v>22219</v>
          </cell>
          <cell r="C391">
            <v>0</v>
          </cell>
        </row>
        <row r="392">
          <cell r="B392">
            <v>22220</v>
          </cell>
          <cell r="C392">
            <v>0</v>
          </cell>
        </row>
        <row r="393">
          <cell r="B393">
            <v>22221</v>
          </cell>
          <cell r="C393">
            <v>0</v>
          </cell>
        </row>
        <row r="394">
          <cell r="B394">
            <v>22222</v>
          </cell>
          <cell r="C394">
            <v>0</v>
          </cell>
        </row>
        <row r="395">
          <cell r="B395">
            <v>22223</v>
          </cell>
          <cell r="C395">
            <v>0</v>
          </cell>
        </row>
        <row r="396">
          <cell r="B396">
            <v>22224</v>
          </cell>
          <cell r="C396">
            <v>0</v>
          </cell>
        </row>
        <row r="397">
          <cell r="B397">
            <v>22225</v>
          </cell>
          <cell r="C397">
            <v>0</v>
          </cell>
        </row>
        <row r="398">
          <cell r="B398">
            <v>22300</v>
          </cell>
        </row>
        <row r="399">
          <cell r="B399">
            <v>22310</v>
          </cell>
          <cell r="C399">
            <v>-1551932.57</v>
          </cell>
        </row>
        <row r="400">
          <cell r="B400">
            <v>22311</v>
          </cell>
          <cell r="C400">
            <v>-11081.48</v>
          </cell>
        </row>
        <row r="401">
          <cell r="B401">
            <v>22312</v>
          </cell>
          <cell r="C401">
            <v>-6036373.0099999998</v>
          </cell>
        </row>
        <row r="402">
          <cell r="B402">
            <v>22313</v>
          </cell>
          <cell r="C402">
            <v>0</v>
          </cell>
        </row>
        <row r="403">
          <cell r="B403">
            <v>22314</v>
          </cell>
          <cell r="C403">
            <v>0</v>
          </cell>
        </row>
        <row r="404">
          <cell r="B404">
            <v>22315</v>
          </cell>
          <cell r="C404">
            <v>0</v>
          </cell>
        </row>
        <row r="405">
          <cell r="B405">
            <v>22316</v>
          </cell>
          <cell r="C405">
            <v>0</v>
          </cell>
        </row>
        <row r="406">
          <cell r="B406">
            <v>22317</v>
          </cell>
          <cell r="C406">
            <v>0</v>
          </cell>
        </row>
        <row r="407">
          <cell r="B407">
            <v>22318</v>
          </cell>
          <cell r="C407">
            <v>0</v>
          </cell>
        </row>
        <row r="408">
          <cell r="B408">
            <v>22319</v>
          </cell>
          <cell r="C408">
            <v>-111957.72</v>
          </cell>
        </row>
        <row r="409">
          <cell r="B409">
            <v>22320</v>
          </cell>
          <cell r="C409">
            <v>-698.16</v>
          </cell>
        </row>
        <row r="410">
          <cell r="B410">
            <v>22321</v>
          </cell>
          <cell r="C410">
            <v>-15</v>
          </cell>
        </row>
        <row r="411">
          <cell r="B411">
            <v>22322</v>
          </cell>
          <cell r="C411">
            <v>-1706.6</v>
          </cell>
        </row>
        <row r="412">
          <cell r="B412">
            <v>22323</v>
          </cell>
          <cell r="C412">
            <v>0</v>
          </cell>
        </row>
        <row r="413">
          <cell r="B413">
            <v>22324</v>
          </cell>
          <cell r="C413">
            <v>0</v>
          </cell>
        </row>
        <row r="414">
          <cell r="B414">
            <v>22325</v>
          </cell>
          <cell r="C414">
            <v>-141.36000000000001</v>
          </cell>
        </row>
        <row r="415">
          <cell r="B415">
            <v>22326</v>
          </cell>
          <cell r="C415">
            <v>-502122.82</v>
          </cell>
        </row>
        <row r="416">
          <cell r="B416">
            <v>22327</v>
          </cell>
          <cell r="C416">
            <v>0</v>
          </cell>
        </row>
        <row r="417">
          <cell r="B417">
            <v>22328</v>
          </cell>
          <cell r="C417">
            <v>0</v>
          </cell>
        </row>
        <row r="418">
          <cell r="B418">
            <v>22329</v>
          </cell>
          <cell r="C418">
            <v>-376.95</v>
          </cell>
        </row>
        <row r="419">
          <cell r="B419">
            <v>22330</v>
          </cell>
          <cell r="C419">
            <v>0</v>
          </cell>
        </row>
        <row r="420">
          <cell r="B420">
            <v>22331</v>
          </cell>
          <cell r="C420">
            <v>0</v>
          </cell>
        </row>
        <row r="421">
          <cell r="B421">
            <v>22332</v>
          </cell>
          <cell r="C421">
            <v>0</v>
          </cell>
        </row>
        <row r="422">
          <cell r="B422">
            <v>22333</v>
          </cell>
          <cell r="C422">
            <v>0</v>
          </cell>
        </row>
        <row r="423">
          <cell r="B423">
            <v>22334</v>
          </cell>
          <cell r="C423">
            <v>0</v>
          </cell>
        </row>
        <row r="424">
          <cell r="B424">
            <v>22335</v>
          </cell>
          <cell r="C424">
            <v>0</v>
          </cell>
        </row>
        <row r="425">
          <cell r="B425">
            <v>22336</v>
          </cell>
          <cell r="C425">
            <v>0</v>
          </cell>
        </row>
        <row r="426">
          <cell r="B426">
            <v>22337</v>
          </cell>
          <cell r="C426">
            <v>-727.37</v>
          </cell>
        </row>
        <row r="427">
          <cell r="B427">
            <v>22338</v>
          </cell>
          <cell r="C427">
            <v>0</v>
          </cell>
        </row>
        <row r="428">
          <cell r="B428">
            <v>22339</v>
          </cell>
          <cell r="C428">
            <v>0</v>
          </cell>
        </row>
        <row r="429">
          <cell r="B429">
            <v>22340</v>
          </cell>
          <cell r="C429">
            <v>0</v>
          </cell>
        </row>
        <row r="430">
          <cell r="B430">
            <v>22341</v>
          </cell>
          <cell r="C430">
            <v>0</v>
          </cell>
        </row>
        <row r="431">
          <cell r="B431">
            <v>22342</v>
          </cell>
          <cell r="C431">
            <v>-16023946.68</v>
          </cell>
        </row>
        <row r="432">
          <cell r="B432">
            <v>22343</v>
          </cell>
          <cell r="C432">
            <v>0</v>
          </cell>
        </row>
        <row r="433">
          <cell r="B433">
            <v>22344</v>
          </cell>
          <cell r="C433">
            <v>0</v>
          </cell>
        </row>
        <row r="434">
          <cell r="B434">
            <v>22345</v>
          </cell>
          <cell r="C434">
            <v>0</v>
          </cell>
        </row>
        <row r="435">
          <cell r="B435">
            <v>22400</v>
          </cell>
        </row>
        <row r="436">
          <cell r="B436">
            <v>22410</v>
          </cell>
          <cell r="C436">
            <v>0</v>
          </cell>
        </row>
        <row r="437">
          <cell r="B437">
            <v>22411</v>
          </cell>
          <cell r="C437">
            <v>0</v>
          </cell>
        </row>
        <row r="438">
          <cell r="B438">
            <v>22412</v>
          </cell>
          <cell r="C438">
            <v>0</v>
          </cell>
        </row>
        <row r="439">
          <cell r="B439">
            <v>22413</v>
          </cell>
          <cell r="C439">
            <v>0</v>
          </cell>
        </row>
        <row r="440">
          <cell r="B440">
            <v>22414</v>
          </cell>
          <cell r="C440">
            <v>0</v>
          </cell>
        </row>
        <row r="441">
          <cell r="B441">
            <v>23000</v>
          </cell>
        </row>
        <row r="442">
          <cell r="B442">
            <v>23010</v>
          </cell>
          <cell r="C442">
            <v>0</v>
          </cell>
        </row>
        <row r="443">
          <cell r="B443">
            <v>23011</v>
          </cell>
          <cell r="C443">
            <v>0</v>
          </cell>
        </row>
        <row r="444">
          <cell r="B444">
            <v>23012</v>
          </cell>
          <cell r="C444">
            <v>0</v>
          </cell>
        </row>
        <row r="445">
          <cell r="B445">
            <v>23013</v>
          </cell>
          <cell r="C445">
            <v>0</v>
          </cell>
        </row>
        <row r="446">
          <cell r="B446">
            <v>23014</v>
          </cell>
          <cell r="C446">
            <v>0</v>
          </cell>
        </row>
        <row r="447">
          <cell r="B447">
            <v>23015</v>
          </cell>
          <cell r="C447">
            <v>0</v>
          </cell>
        </row>
        <row r="448">
          <cell r="B448">
            <v>23016</v>
          </cell>
          <cell r="C448">
            <v>0</v>
          </cell>
        </row>
        <row r="449">
          <cell r="B449">
            <v>23017</v>
          </cell>
          <cell r="C449">
            <v>0</v>
          </cell>
        </row>
        <row r="450">
          <cell r="B450">
            <v>23018</v>
          </cell>
          <cell r="C450">
            <v>0</v>
          </cell>
        </row>
        <row r="451">
          <cell r="B451">
            <v>23019</v>
          </cell>
          <cell r="C451">
            <v>0</v>
          </cell>
        </row>
        <row r="452">
          <cell r="B452">
            <v>23020</v>
          </cell>
          <cell r="C452">
            <v>0</v>
          </cell>
        </row>
        <row r="453">
          <cell r="B453">
            <v>23021</v>
          </cell>
          <cell r="C453">
            <v>0</v>
          </cell>
        </row>
        <row r="454">
          <cell r="B454">
            <v>23022</v>
          </cell>
          <cell r="C454">
            <v>0</v>
          </cell>
        </row>
        <row r="455">
          <cell r="B455">
            <v>23023</v>
          </cell>
          <cell r="C455">
            <v>0</v>
          </cell>
        </row>
        <row r="456">
          <cell r="B456">
            <v>23024</v>
          </cell>
          <cell r="C456">
            <v>0</v>
          </cell>
        </row>
        <row r="457">
          <cell r="B457">
            <v>23025</v>
          </cell>
          <cell r="C457">
            <v>0</v>
          </cell>
        </row>
        <row r="458">
          <cell r="B458">
            <v>24010</v>
          </cell>
          <cell r="C458">
            <v>0</v>
          </cell>
        </row>
        <row r="459">
          <cell r="B459">
            <v>24011</v>
          </cell>
          <cell r="C459">
            <v>0</v>
          </cell>
        </row>
        <row r="460">
          <cell r="B460">
            <v>24012</v>
          </cell>
          <cell r="C460">
            <v>0</v>
          </cell>
        </row>
        <row r="461">
          <cell r="B461">
            <v>24013</v>
          </cell>
          <cell r="C461">
            <v>0</v>
          </cell>
        </row>
        <row r="462">
          <cell r="B462">
            <v>24014</v>
          </cell>
          <cell r="C462">
            <v>0</v>
          </cell>
        </row>
        <row r="463">
          <cell r="B463">
            <v>24015</v>
          </cell>
          <cell r="C463">
            <v>0</v>
          </cell>
        </row>
        <row r="464">
          <cell r="B464">
            <v>24016</v>
          </cell>
          <cell r="C464">
            <v>0</v>
          </cell>
        </row>
        <row r="465">
          <cell r="B465">
            <v>24017</v>
          </cell>
          <cell r="C465">
            <v>0</v>
          </cell>
        </row>
        <row r="466">
          <cell r="B466">
            <v>24018</v>
          </cell>
          <cell r="C466">
            <v>0</v>
          </cell>
        </row>
        <row r="467">
          <cell r="B467">
            <v>24019</v>
          </cell>
          <cell r="C467">
            <v>0</v>
          </cell>
        </row>
        <row r="468">
          <cell r="B468">
            <v>24022</v>
          </cell>
          <cell r="C468">
            <v>0</v>
          </cell>
        </row>
        <row r="469">
          <cell r="B469">
            <v>24023</v>
          </cell>
          <cell r="C469">
            <v>0</v>
          </cell>
        </row>
        <row r="470">
          <cell r="B470">
            <v>24024</v>
          </cell>
          <cell r="C470">
            <v>0</v>
          </cell>
        </row>
        <row r="471">
          <cell r="B471">
            <v>24025</v>
          </cell>
          <cell r="C471">
            <v>0</v>
          </cell>
        </row>
        <row r="472">
          <cell r="B472">
            <v>28000</v>
          </cell>
        </row>
        <row r="473">
          <cell r="B473">
            <v>28010</v>
          </cell>
          <cell r="C473">
            <v>0</v>
          </cell>
        </row>
        <row r="474">
          <cell r="B474">
            <v>29000</v>
          </cell>
        </row>
        <row r="475">
          <cell r="B475">
            <v>29010</v>
          </cell>
          <cell r="C475">
            <v>0</v>
          </cell>
        </row>
        <row r="476">
          <cell r="B476">
            <v>29011</v>
          </cell>
          <cell r="C476">
            <v>0</v>
          </cell>
        </row>
        <row r="477">
          <cell r="B477">
            <v>29012</v>
          </cell>
          <cell r="C477">
            <v>0</v>
          </cell>
        </row>
        <row r="478">
          <cell r="B478">
            <v>29013</v>
          </cell>
          <cell r="C478">
            <v>0</v>
          </cell>
        </row>
        <row r="479">
          <cell r="B479">
            <v>29014</v>
          </cell>
          <cell r="C479">
            <v>0</v>
          </cell>
        </row>
        <row r="480">
          <cell r="B480">
            <v>31000</v>
          </cell>
        </row>
        <row r="481">
          <cell r="B481">
            <v>31010</v>
          </cell>
          <cell r="C481">
            <v>-368234778.52999997</v>
          </cell>
        </row>
        <row r="482">
          <cell r="B482">
            <v>31014</v>
          </cell>
          <cell r="C482">
            <v>-24010802.25</v>
          </cell>
        </row>
        <row r="483">
          <cell r="B483">
            <v>31011</v>
          </cell>
          <cell r="C483">
            <v>0</v>
          </cell>
        </row>
        <row r="484">
          <cell r="B484">
            <v>31012</v>
          </cell>
          <cell r="C484">
            <v>0</v>
          </cell>
        </row>
        <row r="485">
          <cell r="B485">
            <v>31013</v>
          </cell>
          <cell r="C485">
            <v>0</v>
          </cell>
        </row>
        <row r="486">
          <cell r="B486">
            <v>31100</v>
          </cell>
        </row>
        <row r="487">
          <cell r="B487">
            <v>31110</v>
          </cell>
          <cell r="C487">
            <v>-309232</v>
          </cell>
        </row>
        <row r="488">
          <cell r="B488">
            <v>31200</v>
          </cell>
        </row>
        <row r="489">
          <cell r="B489">
            <v>31210</v>
          </cell>
          <cell r="C489">
            <v>9900070.2200000007</v>
          </cell>
        </row>
        <row r="490">
          <cell r="B490">
            <v>31211</v>
          </cell>
          <cell r="C490">
            <v>0</v>
          </cell>
        </row>
        <row r="491">
          <cell r="B491">
            <v>31212</v>
          </cell>
          <cell r="C491">
            <v>0</v>
          </cell>
        </row>
        <row r="492">
          <cell r="B492">
            <v>31213</v>
          </cell>
          <cell r="C492">
            <v>0</v>
          </cell>
        </row>
        <row r="493">
          <cell r="B493">
            <v>31214</v>
          </cell>
          <cell r="C493">
            <v>0</v>
          </cell>
        </row>
        <row r="494">
          <cell r="B494">
            <v>31215</v>
          </cell>
          <cell r="C494">
            <v>689098.13</v>
          </cell>
        </row>
        <row r="495">
          <cell r="B495">
            <v>32000</v>
          </cell>
        </row>
        <row r="496">
          <cell r="B496">
            <v>32010</v>
          </cell>
          <cell r="C496">
            <v>-876967.69</v>
          </cell>
        </row>
        <row r="497">
          <cell r="B497">
            <v>32011</v>
          </cell>
          <cell r="C497">
            <v>0</v>
          </cell>
        </row>
        <row r="498">
          <cell r="B498">
            <v>32012</v>
          </cell>
          <cell r="C498">
            <v>-205324.11</v>
          </cell>
        </row>
        <row r="499">
          <cell r="B499">
            <v>32100</v>
          </cell>
        </row>
        <row r="500">
          <cell r="B500">
            <v>32110</v>
          </cell>
          <cell r="C500">
            <v>0</v>
          </cell>
        </row>
        <row r="501">
          <cell r="B501">
            <v>32111</v>
          </cell>
          <cell r="C501">
            <v>0</v>
          </cell>
        </row>
        <row r="502">
          <cell r="B502">
            <v>32210</v>
          </cell>
          <cell r="C502">
            <v>0</v>
          </cell>
        </row>
        <row r="503">
          <cell r="B503">
            <v>32212</v>
          </cell>
          <cell r="C503">
            <v>0</v>
          </cell>
        </row>
        <row r="504">
          <cell r="B504">
            <v>35000</v>
          </cell>
        </row>
        <row r="505">
          <cell r="B505">
            <v>35010</v>
          </cell>
          <cell r="C505">
            <v>0</v>
          </cell>
        </row>
        <row r="506">
          <cell r="B506">
            <v>35011</v>
          </cell>
          <cell r="C506">
            <v>0</v>
          </cell>
        </row>
        <row r="507">
          <cell r="B507">
            <v>35012</v>
          </cell>
          <cell r="C507">
            <v>0</v>
          </cell>
        </row>
        <row r="508">
          <cell r="B508">
            <v>35013</v>
          </cell>
          <cell r="C508">
            <v>-30148.33</v>
          </cell>
        </row>
        <row r="509">
          <cell r="B509">
            <v>35014</v>
          </cell>
          <cell r="C509">
            <v>0</v>
          </cell>
        </row>
        <row r="510">
          <cell r="B510">
            <v>35015</v>
          </cell>
          <cell r="C510">
            <v>-98985.33</v>
          </cell>
        </row>
        <row r="511">
          <cell r="B511">
            <v>35016</v>
          </cell>
          <cell r="C511">
            <v>0</v>
          </cell>
        </row>
        <row r="512">
          <cell r="B512">
            <v>35017</v>
          </cell>
          <cell r="C512">
            <v>0</v>
          </cell>
        </row>
        <row r="513">
          <cell r="B513">
            <v>39900</v>
          </cell>
        </row>
        <row r="514">
          <cell r="B514">
            <v>39910</v>
          </cell>
        </row>
        <row r="515">
          <cell r="B515">
            <v>41000</v>
          </cell>
        </row>
        <row r="516">
          <cell r="B516">
            <v>41010</v>
          </cell>
          <cell r="C516">
            <v>1461683.28</v>
          </cell>
        </row>
        <row r="517">
          <cell r="B517">
            <v>41011</v>
          </cell>
          <cell r="C517">
            <v>0</v>
          </cell>
        </row>
        <row r="518">
          <cell r="B518">
            <v>41012</v>
          </cell>
          <cell r="C518">
            <v>2855539.9</v>
          </cell>
        </row>
        <row r="519">
          <cell r="B519">
            <v>41020</v>
          </cell>
          <cell r="C519">
            <v>0</v>
          </cell>
        </row>
        <row r="520">
          <cell r="B520">
            <v>41030</v>
          </cell>
          <cell r="C520">
            <v>0</v>
          </cell>
        </row>
        <row r="521">
          <cell r="B521">
            <v>41100</v>
          </cell>
        </row>
        <row r="522">
          <cell r="B522">
            <v>41110</v>
          </cell>
          <cell r="C522">
            <v>0</v>
          </cell>
        </row>
        <row r="523">
          <cell r="B523">
            <v>41111</v>
          </cell>
          <cell r="C523">
            <v>0</v>
          </cell>
        </row>
        <row r="524">
          <cell r="B524">
            <v>41112</v>
          </cell>
          <cell r="C524">
            <v>0</v>
          </cell>
        </row>
        <row r="525">
          <cell r="B525">
            <v>41113</v>
          </cell>
          <cell r="C525">
            <v>0</v>
          </cell>
        </row>
        <row r="526">
          <cell r="B526">
            <v>41114</v>
          </cell>
          <cell r="C526">
            <v>0</v>
          </cell>
        </row>
        <row r="527">
          <cell r="B527">
            <v>41115</v>
          </cell>
          <cell r="C527">
            <v>0</v>
          </cell>
        </row>
        <row r="528">
          <cell r="B528">
            <v>41120</v>
          </cell>
          <cell r="C528">
            <v>0</v>
          </cell>
        </row>
        <row r="529">
          <cell r="B529">
            <v>41121</v>
          </cell>
          <cell r="C529">
            <v>0</v>
          </cell>
        </row>
        <row r="530">
          <cell r="B530">
            <v>41130</v>
          </cell>
          <cell r="C530">
            <v>0</v>
          </cell>
        </row>
        <row r="531">
          <cell r="B531">
            <v>41140</v>
          </cell>
          <cell r="C531">
            <v>0</v>
          </cell>
        </row>
        <row r="532">
          <cell r="B532">
            <v>41141</v>
          </cell>
          <cell r="C532">
            <v>0</v>
          </cell>
        </row>
        <row r="533">
          <cell r="B533">
            <v>41142</v>
          </cell>
          <cell r="C533">
            <v>0</v>
          </cell>
        </row>
        <row r="534">
          <cell r="B534">
            <v>41143</v>
          </cell>
          <cell r="C534">
            <v>0</v>
          </cell>
        </row>
        <row r="535">
          <cell r="B535">
            <v>41150</v>
          </cell>
          <cell r="C535">
            <v>0</v>
          </cell>
        </row>
        <row r="536">
          <cell r="B536">
            <v>41151</v>
          </cell>
          <cell r="C536">
            <v>0</v>
          </cell>
        </row>
        <row r="537">
          <cell r="B537">
            <v>41152</v>
          </cell>
          <cell r="C537">
            <v>0</v>
          </cell>
        </row>
        <row r="538">
          <cell r="B538">
            <v>41160</v>
          </cell>
          <cell r="C538">
            <v>0</v>
          </cell>
        </row>
        <row r="539">
          <cell r="B539">
            <v>41161</v>
          </cell>
          <cell r="C539">
            <v>0</v>
          </cell>
        </row>
        <row r="540">
          <cell r="B540">
            <v>41162</v>
          </cell>
          <cell r="C540">
            <v>11269.44</v>
          </cell>
        </row>
        <row r="541">
          <cell r="B541">
            <v>41200</v>
          </cell>
        </row>
        <row r="542">
          <cell r="B542">
            <v>41210</v>
          </cell>
          <cell r="C542">
            <v>0</v>
          </cell>
        </row>
        <row r="543">
          <cell r="B543">
            <v>41211</v>
          </cell>
          <cell r="C543">
            <v>0</v>
          </cell>
        </row>
        <row r="544">
          <cell r="B544">
            <v>41212</v>
          </cell>
          <cell r="C544">
            <v>0</v>
          </cell>
        </row>
        <row r="545">
          <cell r="B545">
            <v>41213</v>
          </cell>
          <cell r="C545">
            <v>0</v>
          </cell>
        </row>
        <row r="546">
          <cell r="B546">
            <v>41220</v>
          </cell>
          <cell r="C546">
            <v>8175.73</v>
          </cell>
        </row>
        <row r="547">
          <cell r="B547">
            <v>41310</v>
          </cell>
          <cell r="C547">
            <v>9920.48</v>
          </cell>
        </row>
        <row r="548">
          <cell r="B548">
            <v>41410</v>
          </cell>
          <cell r="C548">
            <v>17697.82</v>
          </cell>
        </row>
        <row r="549">
          <cell r="B549">
            <v>41500</v>
          </cell>
        </row>
        <row r="550">
          <cell r="B550">
            <v>41510</v>
          </cell>
          <cell r="C550">
            <v>38195.33</v>
          </cell>
        </row>
        <row r="551">
          <cell r="B551">
            <v>41511</v>
          </cell>
          <cell r="C551">
            <v>0</v>
          </cell>
        </row>
        <row r="552">
          <cell r="B552">
            <v>41512</v>
          </cell>
          <cell r="C552">
            <v>0</v>
          </cell>
        </row>
        <row r="553">
          <cell r="B553">
            <v>42000</v>
          </cell>
        </row>
        <row r="554">
          <cell r="B554">
            <v>42010</v>
          </cell>
          <cell r="C554">
            <v>0</v>
          </cell>
        </row>
        <row r="555">
          <cell r="B555">
            <v>42011</v>
          </cell>
          <cell r="C555">
            <v>0</v>
          </cell>
        </row>
        <row r="556">
          <cell r="B556">
            <v>42012</v>
          </cell>
          <cell r="C556">
            <v>0</v>
          </cell>
        </row>
        <row r="557">
          <cell r="B557">
            <v>42013</v>
          </cell>
          <cell r="C557">
            <v>0</v>
          </cell>
        </row>
        <row r="558">
          <cell r="B558">
            <v>42014</v>
          </cell>
          <cell r="C558">
            <v>0</v>
          </cell>
        </row>
        <row r="559">
          <cell r="B559">
            <v>42015</v>
          </cell>
          <cell r="C559">
            <v>0</v>
          </cell>
        </row>
        <row r="560">
          <cell r="B560">
            <v>42016</v>
          </cell>
          <cell r="C560">
            <v>0</v>
          </cell>
        </row>
        <row r="561">
          <cell r="B561">
            <v>42017</v>
          </cell>
          <cell r="C561">
            <v>0</v>
          </cell>
        </row>
        <row r="562">
          <cell r="B562">
            <v>42018</v>
          </cell>
          <cell r="C562">
            <v>0</v>
          </cell>
        </row>
        <row r="563">
          <cell r="B563">
            <v>42020</v>
          </cell>
          <cell r="C563">
            <v>0</v>
          </cell>
        </row>
        <row r="564">
          <cell r="B564">
            <v>42021</v>
          </cell>
          <cell r="C564">
            <v>0</v>
          </cell>
        </row>
        <row r="565">
          <cell r="B565">
            <v>43011</v>
          </cell>
          <cell r="C565">
            <v>321672.88</v>
          </cell>
        </row>
        <row r="566">
          <cell r="B566">
            <v>44000</v>
          </cell>
        </row>
        <row r="567">
          <cell r="B567">
            <v>44010</v>
          </cell>
          <cell r="C567">
            <v>39094797.469999999</v>
          </cell>
        </row>
        <row r="568">
          <cell r="B568">
            <v>44011</v>
          </cell>
          <cell r="C568">
            <v>0</v>
          </cell>
        </row>
        <row r="569">
          <cell r="B569">
            <v>44012</v>
          </cell>
          <cell r="C569">
            <v>0</v>
          </cell>
        </row>
        <row r="570">
          <cell r="B570">
            <v>44013</v>
          </cell>
          <cell r="C570">
            <v>2789558.25</v>
          </cell>
        </row>
        <row r="571">
          <cell r="B571">
            <v>44014</v>
          </cell>
          <cell r="C571">
            <v>10706190.75</v>
          </cell>
        </row>
        <row r="572">
          <cell r="B572">
            <v>44015</v>
          </cell>
          <cell r="C572">
            <v>0</v>
          </cell>
        </row>
        <row r="573">
          <cell r="B573">
            <v>44016</v>
          </cell>
          <cell r="C573">
            <v>0</v>
          </cell>
        </row>
        <row r="574">
          <cell r="B574">
            <v>44017</v>
          </cell>
          <cell r="C574">
            <v>0</v>
          </cell>
        </row>
        <row r="575">
          <cell r="B575">
            <v>44018</v>
          </cell>
          <cell r="C575">
            <v>0</v>
          </cell>
        </row>
        <row r="576">
          <cell r="B576">
            <v>44100</v>
          </cell>
        </row>
        <row r="577">
          <cell r="B577">
            <v>44110</v>
          </cell>
          <cell r="C577">
            <v>216437.29</v>
          </cell>
        </row>
        <row r="578">
          <cell r="B578">
            <v>44111</v>
          </cell>
          <cell r="C578">
            <v>0</v>
          </cell>
        </row>
        <row r="579">
          <cell r="B579">
            <v>44112</v>
          </cell>
          <cell r="C579">
            <v>0</v>
          </cell>
        </row>
        <row r="580">
          <cell r="B580">
            <v>44113</v>
          </cell>
          <cell r="C580">
            <v>9079.19</v>
          </cell>
        </row>
        <row r="581">
          <cell r="B581">
            <v>44114</v>
          </cell>
          <cell r="C581">
            <v>32468.76</v>
          </cell>
        </row>
        <row r="582">
          <cell r="B582">
            <v>44200</v>
          </cell>
        </row>
        <row r="583">
          <cell r="B583">
            <v>44210</v>
          </cell>
          <cell r="C583">
            <v>1435.64</v>
          </cell>
        </row>
        <row r="584">
          <cell r="B584">
            <v>44211</v>
          </cell>
          <cell r="C584">
            <v>0</v>
          </cell>
        </row>
        <row r="585">
          <cell r="B585">
            <v>44212</v>
          </cell>
          <cell r="C585">
            <v>873.61</v>
          </cell>
        </row>
        <row r="586">
          <cell r="B586">
            <v>44213</v>
          </cell>
          <cell r="C586">
            <v>2862.97</v>
          </cell>
        </row>
        <row r="587">
          <cell r="B587">
            <v>44214</v>
          </cell>
          <cell r="C587">
            <v>3039.62</v>
          </cell>
        </row>
        <row r="588">
          <cell r="B588">
            <v>45000</v>
          </cell>
        </row>
        <row r="589">
          <cell r="B589">
            <v>45010</v>
          </cell>
          <cell r="C589">
            <v>219043581.97999999</v>
          </cell>
        </row>
        <row r="590">
          <cell r="B590">
            <v>45011</v>
          </cell>
          <cell r="C590">
            <v>0</v>
          </cell>
        </row>
        <row r="591">
          <cell r="B591">
            <v>45012</v>
          </cell>
          <cell r="C591">
            <v>0</v>
          </cell>
        </row>
        <row r="592">
          <cell r="B592">
            <v>45013</v>
          </cell>
          <cell r="C592">
            <v>0</v>
          </cell>
        </row>
        <row r="593">
          <cell r="B593">
            <v>45017</v>
          </cell>
          <cell r="C593">
            <v>0</v>
          </cell>
        </row>
        <row r="594">
          <cell r="B594">
            <v>45019</v>
          </cell>
          <cell r="C594">
            <v>0</v>
          </cell>
        </row>
        <row r="595">
          <cell r="B595">
            <v>45020</v>
          </cell>
          <cell r="C595">
            <v>0</v>
          </cell>
        </row>
        <row r="596">
          <cell r="B596">
            <v>45100</v>
          </cell>
        </row>
        <row r="597">
          <cell r="B597">
            <v>45110</v>
          </cell>
          <cell r="C597">
            <v>606583.5</v>
          </cell>
        </row>
        <row r="598">
          <cell r="B598">
            <v>45111</v>
          </cell>
          <cell r="C598">
            <v>0</v>
          </cell>
        </row>
        <row r="599">
          <cell r="B599">
            <v>45112</v>
          </cell>
          <cell r="C599">
            <v>176821.75</v>
          </cell>
        </row>
        <row r="600">
          <cell r="B600">
            <v>45200</v>
          </cell>
        </row>
        <row r="601">
          <cell r="B601">
            <v>45210</v>
          </cell>
          <cell r="C601">
            <v>0</v>
          </cell>
        </row>
        <row r="602">
          <cell r="B602">
            <v>45211</v>
          </cell>
          <cell r="C602">
            <v>0</v>
          </cell>
        </row>
        <row r="603">
          <cell r="B603">
            <v>45212</v>
          </cell>
          <cell r="C603">
            <v>32553.919999999998</v>
          </cell>
        </row>
        <row r="604">
          <cell r="B604">
            <v>45213</v>
          </cell>
          <cell r="C604">
            <v>0</v>
          </cell>
        </row>
        <row r="605">
          <cell r="B605">
            <v>45214</v>
          </cell>
          <cell r="C605">
            <v>0</v>
          </cell>
        </row>
        <row r="606">
          <cell r="B606">
            <v>46000</v>
          </cell>
        </row>
        <row r="607">
          <cell r="B607">
            <v>46010</v>
          </cell>
          <cell r="C607">
            <v>97812.83</v>
          </cell>
        </row>
        <row r="608">
          <cell r="B608">
            <v>46011</v>
          </cell>
          <cell r="C608">
            <v>0</v>
          </cell>
        </row>
        <row r="609">
          <cell r="B609">
            <v>46012</v>
          </cell>
          <cell r="C609">
            <v>0</v>
          </cell>
        </row>
        <row r="610">
          <cell r="B610">
            <v>46013</v>
          </cell>
          <cell r="C610">
            <v>6262.56</v>
          </cell>
        </row>
        <row r="611">
          <cell r="B611">
            <v>46014</v>
          </cell>
          <cell r="C611">
            <v>0</v>
          </cell>
        </row>
        <row r="612">
          <cell r="B612">
            <v>46015</v>
          </cell>
          <cell r="C612">
            <v>20832.79</v>
          </cell>
        </row>
        <row r="613">
          <cell r="B613">
            <v>46016</v>
          </cell>
          <cell r="C613">
            <v>0</v>
          </cell>
        </row>
        <row r="614">
          <cell r="B614">
            <v>46017</v>
          </cell>
          <cell r="C614">
            <v>0</v>
          </cell>
        </row>
        <row r="615">
          <cell r="B615">
            <v>46018</v>
          </cell>
          <cell r="C615">
            <v>0</v>
          </cell>
        </row>
        <row r="616">
          <cell r="B616">
            <v>46019</v>
          </cell>
          <cell r="C616">
            <v>0</v>
          </cell>
        </row>
        <row r="617">
          <cell r="B617">
            <v>46100</v>
          </cell>
        </row>
        <row r="618">
          <cell r="B618">
            <v>46110</v>
          </cell>
          <cell r="C618">
            <v>5254.27</v>
          </cell>
        </row>
        <row r="619">
          <cell r="B619">
            <v>46111</v>
          </cell>
          <cell r="C619">
            <v>0</v>
          </cell>
        </row>
        <row r="620">
          <cell r="B620">
            <v>46112</v>
          </cell>
          <cell r="C620">
            <v>0.06</v>
          </cell>
        </row>
        <row r="621">
          <cell r="B621">
            <v>46113</v>
          </cell>
          <cell r="C621">
            <v>0</v>
          </cell>
        </row>
        <row r="622">
          <cell r="B622">
            <v>46114</v>
          </cell>
          <cell r="C622">
            <v>0</v>
          </cell>
        </row>
        <row r="623">
          <cell r="B623">
            <v>46115</v>
          </cell>
          <cell r="C623">
            <v>0</v>
          </cell>
        </row>
        <row r="624">
          <cell r="B624">
            <v>46116</v>
          </cell>
          <cell r="C624">
            <v>0</v>
          </cell>
        </row>
        <row r="625">
          <cell r="B625">
            <v>46117</v>
          </cell>
          <cell r="C625">
            <v>1642896.97</v>
          </cell>
        </row>
        <row r="626">
          <cell r="B626">
            <v>46118</v>
          </cell>
          <cell r="C626">
            <v>0</v>
          </cell>
        </row>
        <row r="627">
          <cell r="B627">
            <v>46400</v>
          </cell>
        </row>
        <row r="628">
          <cell r="B628">
            <v>46410</v>
          </cell>
          <cell r="C628">
            <v>44.53</v>
          </cell>
        </row>
        <row r="629">
          <cell r="B629">
            <v>46411</v>
          </cell>
          <cell r="C629">
            <v>0</v>
          </cell>
        </row>
        <row r="630">
          <cell r="B630">
            <v>46412</v>
          </cell>
          <cell r="C630">
            <v>0</v>
          </cell>
        </row>
        <row r="631">
          <cell r="B631">
            <v>46413</v>
          </cell>
          <cell r="C631">
            <v>0</v>
          </cell>
        </row>
        <row r="632">
          <cell r="B632">
            <v>46414</v>
          </cell>
          <cell r="C632">
            <v>1960.32</v>
          </cell>
        </row>
        <row r="633">
          <cell r="B633">
            <v>46415</v>
          </cell>
          <cell r="C633">
            <v>0</v>
          </cell>
        </row>
        <row r="634">
          <cell r="B634">
            <v>46416</v>
          </cell>
          <cell r="C634">
            <v>0</v>
          </cell>
        </row>
        <row r="635">
          <cell r="B635">
            <v>46500</v>
          </cell>
        </row>
        <row r="636">
          <cell r="B636">
            <v>46510</v>
          </cell>
          <cell r="C636">
            <v>262</v>
          </cell>
        </row>
        <row r="637">
          <cell r="B637">
            <v>46511</v>
          </cell>
          <cell r="C637">
            <v>0</v>
          </cell>
        </row>
        <row r="638">
          <cell r="B638">
            <v>46600</v>
          </cell>
        </row>
        <row r="639">
          <cell r="B639">
            <v>46610</v>
          </cell>
          <cell r="C639">
            <v>0</v>
          </cell>
        </row>
        <row r="640">
          <cell r="B640">
            <v>49110</v>
          </cell>
          <cell r="C640">
            <v>254628</v>
          </cell>
        </row>
        <row r="641">
          <cell r="B641">
            <v>49910</v>
          </cell>
        </row>
        <row r="642">
          <cell r="B642">
            <v>51000</v>
          </cell>
        </row>
        <row r="643">
          <cell r="B643">
            <v>51010</v>
          </cell>
          <cell r="C643">
            <v>0</v>
          </cell>
        </row>
        <row r="644">
          <cell r="B644">
            <v>51011</v>
          </cell>
          <cell r="C644">
            <v>0</v>
          </cell>
        </row>
        <row r="645">
          <cell r="B645">
            <v>51012</v>
          </cell>
          <cell r="C645">
            <v>0</v>
          </cell>
        </row>
        <row r="646">
          <cell r="B646">
            <v>51013</v>
          </cell>
          <cell r="C646">
            <v>0</v>
          </cell>
        </row>
        <row r="647">
          <cell r="B647">
            <v>51014</v>
          </cell>
          <cell r="C647">
            <v>0</v>
          </cell>
        </row>
        <row r="648">
          <cell r="B648">
            <v>51015</v>
          </cell>
          <cell r="C648">
            <v>0</v>
          </cell>
        </row>
        <row r="649">
          <cell r="B649">
            <v>51016</v>
          </cell>
          <cell r="C649">
            <v>0</v>
          </cell>
        </row>
        <row r="650">
          <cell r="B650">
            <v>51017</v>
          </cell>
          <cell r="C650">
            <v>0</v>
          </cell>
        </row>
        <row r="651">
          <cell r="B651">
            <v>51018</v>
          </cell>
          <cell r="C651">
            <v>0</v>
          </cell>
        </row>
        <row r="652">
          <cell r="B652">
            <v>51100</v>
          </cell>
        </row>
        <row r="653">
          <cell r="B653">
            <v>51110</v>
          </cell>
          <cell r="C653">
            <v>0</v>
          </cell>
        </row>
        <row r="654">
          <cell r="B654">
            <v>51111</v>
          </cell>
          <cell r="C654">
            <v>0</v>
          </cell>
        </row>
        <row r="655">
          <cell r="B655">
            <v>51112</v>
          </cell>
          <cell r="C655">
            <v>0</v>
          </cell>
        </row>
        <row r="656">
          <cell r="B656">
            <v>51113</v>
          </cell>
          <cell r="C656">
            <v>0</v>
          </cell>
        </row>
        <row r="657">
          <cell r="B657">
            <v>51114</v>
          </cell>
          <cell r="C657">
            <v>0</v>
          </cell>
        </row>
        <row r="658">
          <cell r="B658">
            <v>51130</v>
          </cell>
          <cell r="C658">
            <v>0</v>
          </cell>
        </row>
        <row r="659">
          <cell r="B659">
            <v>51131</v>
          </cell>
          <cell r="C659">
            <v>0</v>
          </cell>
        </row>
        <row r="660">
          <cell r="B660">
            <v>51132</v>
          </cell>
          <cell r="C660">
            <v>0</v>
          </cell>
        </row>
        <row r="661">
          <cell r="B661">
            <v>51133</v>
          </cell>
          <cell r="C661">
            <v>0</v>
          </cell>
        </row>
        <row r="662">
          <cell r="B662">
            <v>51134</v>
          </cell>
          <cell r="C662">
            <v>0</v>
          </cell>
        </row>
        <row r="663">
          <cell r="B663">
            <v>51140</v>
          </cell>
          <cell r="C663">
            <v>0</v>
          </cell>
        </row>
        <row r="664">
          <cell r="B664">
            <v>51150</v>
          </cell>
          <cell r="C664">
            <v>0</v>
          </cell>
        </row>
        <row r="665">
          <cell r="B665">
            <v>51151</v>
          </cell>
          <cell r="C665">
            <v>0</v>
          </cell>
        </row>
        <row r="666">
          <cell r="B666">
            <v>51152</v>
          </cell>
          <cell r="C666">
            <v>0</v>
          </cell>
        </row>
        <row r="667">
          <cell r="B667">
            <v>51153</v>
          </cell>
          <cell r="C667">
            <v>0</v>
          </cell>
        </row>
        <row r="668">
          <cell r="B668">
            <v>51154</v>
          </cell>
          <cell r="C668">
            <v>0</v>
          </cell>
        </row>
        <row r="669">
          <cell r="B669">
            <v>51155</v>
          </cell>
          <cell r="C669">
            <v>0</v>
          </cell>
        </row>
        <row r="670">
          <cell r="B670">
            <v>51156</v>
          </cell>
          <cell r="C670">
            <v>0</v>
          </cell>
        </row>
        <row r="671">
          <cell r="B671">
            <v>51170</v>
          </cell>
          <cell r="C671">
            <v>0</v>
          </cell>
        </row>
        <row r="672">
          <cell r="B672">
            <v>51171</v>
          </cell>
          <cell r="C672">
            <v>0</v>
          </cell>
        </row>
        <row r="673">
          <cell r="B673">
            <v>51172</v>
          </cell>
          <cell r="C673">
            <v>0</v>
          </cell>
        </row>
        <row r="674">
          <cell r="B674">
            <v>51173</v>
          </cell>
          <cell r="C674">
            <v>0</v>
          </cell>
        </row>
        <row r="675">
          <cell r="B675">
            <v>51180</v>
          </cell>
          <cell r="C675">
            <v>0</v>
          </cell>
        </row>
        <row r="676">
          <cell r="B676">
            <v>51181</v>
          </cell>
          <cell r="C676">
            <v>0</v>
          </cell>
        </row>
        <row r="677">
          <cell r="B677">
            <v>51182</v>
          </cell>
          <cell r="C677">
            <v>0</v>
          </cell>
        </row>
        <row r="678">
          <cell r="B678">
            <v>51183</v>
          </cell>
          <cell r="C678">
            <v>0</v>
          </cell>
        </row>
        <row r="679">
          <cell r="B679">
            <v>51184</v>
          </cell>
          <cell r="C679">
            <v>0</v>
          </cell>
        </row>
        <row r="680">
          <cell r="B680">
            <v>51200</v>
          </cell>
        </row>
        <row r="681">
          <cell r="B681">
            <v>51210</v>
          </cell>
          <cell r="C681">
            <v>0</v>
          </cell>
        </row>
        <row r="682">
          <cell r="B682">
            <v>51211</v>
          </cell>
          <cell r="C682">
            <v>0</v>
          </cell>
        </row>
        <row r="683">
          <cell r="B683">
            <v>51212</v>
          </cell>
          <cell r="C683">
            <v>0</v>
          </cell>
        </row>
        <row r="684">
          <cell r="B684">
            <v>51213</v>
          </cell>
          <cell r="C684">
            <v>0</v>
          </cell>
        </row>
        <row r="685">
          <cell r="B685">
            <v>51214</v>
          </cell>
          <cell r="C685">
            <v>0</v>
          </cell>
        </row>
        <row r="686">
          <cell r="B686">
            <v>51215</v>
          </cell>
          <cell r="C686">
            <v>0</v>
          </cell>
        </row>
        <row r="687">
          <cell r="B687">
            <v>51216</v>
          </cell>
          <cell r="C687">
            <v>0</v>
          </cell>
        </row>
        <row r="688">
          <cell r="B688">
            <v>51217</v>
          </cell>
          <cell r="C688">
            <v>0</v>
          </cell>
        </row>
        <row r="689">
          <cell r="B689">
            <v>51218</v>
          </cell>
          <cell r="C689">
            <v>0</v>
          </cell>
        </row>
        <row r="690">
          <cell r="B690">
            <v>51219</v>
          </cell>
          <cell r="C690">
            <v>0</v>
          </cell>
        </row>
        <row r="691">
          <cell r="B691">
            <v>51220</v>
          </cell>
          <cell r="C691">
            <v>0</v>
          </cell>
        </row>
        <row r="692">
          <cell r="B692">
            <v>51221</v>
          </cell>
          <cell r="C692">
            <v>0</v>
          </cell>
        </row>
        <row r="693">
          <cell r="B693">
            <v>51900</v>
          </cell>
        </row>
        <row r="694">
          <cell r="B694">
            <v>51910</v>
          </cell>
          <cell r="C694">
            <v>0</v>
          </cell>
        </row>
        <row r="695">
          <cell r="B695">
            <v>52000</v>
          </cell>
        </row>
        <row r="696">
          <cell r="B696">
            <v>52010</v>
          </cell>
          <cell r="C696">
            <v>7632032.1500000004</v>
          </cell>
        </row>
        <row r="697">
          <cell r="B697">
            <v>52011</v>
          </cell>
          <cell r="C697">
            <v>0</v>
          </cell>
        </row>
        <row r="698">
          <cell r="B698">
            <v>52012</v>
          </cell>
          <cell r="C698">
            <v>0</v>
          </cell>
        </row>
        <row r="699">
          <cell r="B699">
            <v>53000</v>
          </cell>
        </row>
        <row r="700">
          <cell r="B700">
            <v>53010</v>
          </cell>
          <cell r="C700">
            <v>2366538.44</v>
          </cell>
        </row>
        <row r="701">
          <cell r="B701">
            <v>53130</v>
          </cell>
          <cell r="C701">
            <v>254685.47</v>
          </cell>
        </row>
        <row r="702">
          <cell r="B702">
            <v>53140</v>
          </cell>
          <cell r="C702">
            <v>53595.19</v>
          </cell>
        </row>
        <row r="703">
          <cell r="B703">
            <v>53150</v>
          </cell>
          <cell r="C703">
            <v>3812.98</v>
          </cell>
        </row>
        <row r="704">
          <cell r="B704">
            <v>53160</v>
          </cell>
          <cell r="C704">
            <v>1688004.25</v>
          </cell>
        </row>
        <row r="705">
          <cell r="B705">
            <v>53171</v>
          </cell>
          <cell r="C705">
            <v>120726.63</v>
          </cell>
        </row>
        <row r="706">
          <cell r="B706">
            <v>53172</v>
          </cell>
          <cell r="C706">
            <v>72370.67</v>
          </cell>
        </row>
        <row r="707">
          <cell r="B707">
            <v>53177</v>
          </cell>
          <cell r="C707">
            <v>43713.18</v>
          </cell>
        </row>
        <row r="708">
          <cell r="B708">
            <v>53181</v>
          </cell>
          <cell r="C708">
            <v>37843.9</v>
          </cell>
        </row>
        <row r="709">
          <cell r="B709">
            <v>53190</v>
          </cell>
          <cell r="C709">
            <v>98736.36</v>
          </cell>
        </row>
        <row r="710">
          <cell r="B710">
            <v>54010</v>
          </cell>
          <cell r="C710">
            <v>0</v>
          </cell>
        </row>
        <row r="711">
          <cell r="B711">
            <v>59899</v>
          </cell>
          <cell r="C711">
            <v>-2373488.63</v>
          </cell>
        </row>
        <row r="712">
          <cell r="B712">
            <v>59910</v>
          </cell>
        </row>
        <row r="713">
          <cell r="B713">
            <v>61000</v>
          </cell>
        </row>
        <row r="714">
          <cell r="B714">
            <v>61010</v>
          </cell>
          <cell r="C714">
            <v>0</v>
          </cell>
        </row>
        <row r="715">
          <cell r="B715">
            <v>61100</v>
          </cell>
        </row>
        <row r="716">
          <cell r="B716">
            <v>61110</v>
          </cell>
          <cell r="C716">
            <v>2084880.59</v>
          </cell>
        </row>
        <row r="717">
          <cell r="B717">
            <v>61111</v>
          </cell>
          <cell r="C717">
            <v>1245442.72</v>
          </cell>
        </row>
        <row r="718">
          <cell r="B718">
            <v>61113</v>
          </cell>
          <cell r="C718">
            <v>0</v>
          </cell>
        </row>
        <row r="719">
          <cell r="B719">
            <v>61114</v>
          </cell>
          <cell r="C719">
            <v>58406.02</v>
          </cell>
        </row>
        <row r="720">
          <cell r="B720">
            <v>61115</v>
          </cell>
          <cell r="C720">
            <v>0</v>
          </cell>
        </row>
        <row r="721">
          <cell r="B721">
            <v>61116</v>
          </cell>
          <cell r="C721">
            <v>0</v>
          </cell>
        </row>
        <row r="722">
          <cell r="B722">
            <v>61117</v>
          </cell>
          <cell r="C722">
            <v>0</v>
          </cell>
        </row>
        <row r="723">
          <cell r="B723">
            <v>61118</v>
          </cell>
          <cell r="C723">
            <v>0</v>
          </cell>
        </row>
        <row r="724">
          <cell r="B724">
            <v>61119</v>
          </cell>
          <cell r="C724">
            <v>0</v>
          </cell>
        </row>
        <row r="725">
          <cell r="B725">
            <v>61120</v>
          </cell>
          <cell r="C725">
            <v>0</v>
          </cell>
        </row>
        <row r="726">
          <cell r="B726">
            <v>61121</v>
          </cell>
          <cell r="C726">
            <v>0</v>
          </cell>
        </row>
        <row r="727">
          <cell r="B727">
            <v>61122</v>
          </cell>
          <cell r="C727">
            <v>0</v>
          </cell>
        </row>
        <row r="728">
          <cell r="B728">
            <v>61123</v>
          </cell>
          <cell r="C728">
            <v>0</v>
          </cell>
        </row>
        <row r="729">
          <cell r="B729">
            <v>61125</v>
          </cell>
          <cell r="C729">
            <v>0</v>
          </cell>
        </row>
        <row r="730">
          <cell r="B730">
            <v>61126</v>
          </cell>
          <cell r="C730">
            <v>0</v>
          </cell>
        </row>
        <row r="731">
          <cell r="B731">
            <v>61127</v>
          </cell>
          <cell r="C731">
            <v>0</v>
          </cell>
        </row>
        <row r="732">
          <cell r="B732">
            <v>61200</v>
          </cell>
        </row>
        <row r="733">
          <cell r="B733">
            <v>61210</v>
          </cell>
          <cell r="C733">
            <v>853611.69</v>
          </cell>
        </row>
        <row r="734">
          <cell r="B734">
            <v>61211</v>
          </cell>
          <cell r="C734">
            <v>115269.37</v>
          </cell>
        </row>
        <row r="735">
          <cell r="B735">
            <v>61212</v>
          </cell>
          <cell r="C735">
            <v>106731.03</v>
          </cell>
        </row>
        <row r="736">
          <cell r="B736">
            <v>61213</v>
          </cell>
          <cell r="C736">
            <v>0</v>
          </cell>
        </row>
        <row r="737">
          <cell r="B737">
            <v>61214</v>
          </cell>
          <cell r="C737">
            <v>0</v>
          </cell>
        </row>
        <row r="738">
          <cell r="B738">
            <v>61215</v>
          </cell>
          <cell r="C738">
            <v>345293.9</v>
          </cell>
        </row>
        <row r="739">
          <cell r="B739">
            <v>61216</v>
          </cell>
          <cell r="C739">
            <v>114087.79</v>
          </cell>
        </row>
        <row r="740">
          <cell r="B740">
            <v>61217</v>
          </cell>
          <cell r="C740">
            <v>380048.68</v>
          </cell>
        </row>
        <row r="741">
          <cell r="B741">
            <v>61218</v>
          </cell>
          <cell r="C741">
            <v>304253.64</v>
          </cell>
        </row>
        <row r="742">
          <cell r="B742">
            <v>61219</v>
          </cell>
          <cell r="C742">
            <v>128046.16</v>
          </cell>
        </row>
        <row r="743">
          <cell r="B743">
            <v>61220</v>
          </cell>
          <cell r="C743">
            <v>22448.43</v>
          </cell>
        </row>
        <row r="744">
          <cell r="B744">
            <v>61221</v>
          </cell>
          <cell r="C744">
            <v>141508.13</v>
          </cell>
        </row>
        <row r="745">
          <cell r="B745">
            <v>61222</v>
          </cell>
          <cell r="C745">
            <v>71869.460000000006</v>
          </cell>
        </row>
        <row r="746">
          <cell r="B746">
            <v>61223</v>
          </cell>
          <cell r="C746">
            <v>62985.79</v>
          </cell>
        </row>
        <row r="747">
          <cell r="B747">
            <v>61224</v>
          </cell>
          <cell r="C747">
            <v>45522.9</v>
          </cell>
        </row>
        <row r="748">
          <cell r="B748">
            <v>61225</v>
          </cell>
          <cell r="C748">
            <v>0</v>
          </cell>
        </row>
        <row r="749">
          <cell r="B749">
            <v>61226</v>
          </cell>
          <cell r="C749">
            <v>28046.79</v>
          </cell>
        </row>
        <row r="750">
          <cell r="B750">
            <v>61228</v>
          </cell>
          <cell r="C750">
            <v>0</v>
          </cell>
        </row>
        <row r="751">
          <cell r="B751">
            <v>61229</v>
          </cell>
          <cell r="C751">
            <v>1315.94</v>
          </cell>
        </row>
        <row r="752">
          <cell r="B752">
            <v>61230</v>
          </cell>
          <cell r="C752">
            <v>4061.8</v>
          </cell>
        </row>
        <row r="753">
          <cell r="B753">
            <v>61231</v>
          </cell>
          <cell r="C753">
            <v>1894.57</v>
          </cell>
        </row>
        <row r="754">
          <cell r="B754">
            <v>61232</v>
          </cell>
          <cell r="C754">
            <v>501524.42</v>
          </cell>
        </row>
        <row r="755">
          <cell r="B755">
            <v>61233</v>
          </cell>
          <cell r="C755">
            <v>73714.11</v>
          </cell>
        </row>
        <row r="756">
          <cell r="B756">
            <v>61234</v>
          </cell>
          <cell r="C756">
            <v>746.27</v>
          </cell>
        </row>
        <row r="757">
          <cell r="B757">
            <v>61235</v>
          </cell>
          <cell r="C757">
            <v>20978.85</v>
          </cell>
        </row>
        <row r="758">
          <cell r="B758">
            <v>61237</v>
          </cell>
          <cell r="C758">
            <v>0</v>
          </cell>
        </row>
        <row r="759">
          <cell r="B759">
            <v>61239</v>
          </cell>
          <cell r="C759">
            <v>1750</v>
          </cell>
        </row>
        <row r="760">
          <cell r="B760">
            <v>61240</v>
          </cell>
          <cell r="C760">
            <v>39427.379999999997</v>
          </cell>
        </row>
        <row r="761">
          <cell r="B761">
            <v>61241</v>
          </cell>
          <cell r="C761">
            <v>161515.12</v>
          </cell>
        </row>
        <row r="762">
          <cell r="B762">
            <v>61245</v>
          </cell>
          <cell r="C762">
            <v>14542.1</v>
          </cell>
        </row>
        <row r="763">
          <cell r="B763">
            <v>61246</v>
          </cell>
          <cell r="C763">
            <v>1500</v>
          </cell>
        </row>
        <row r="764">
          <cell r="B764">
            <v>61247</v>
          </cell>
          <cell r="C764">
            <v>800</v>
          </cell>
        </row>
        <row r="765">
          <cell r="B765">
            <v>61249</v>
          </cell>
          <cell r="C765">
            <v>0</v>
          </cell>
        </row>
        <row r="766">
          <cell r="B766">
            <v>61250</v>
          </cell>
          <cell r="C766">
            <v>148818.38</v>
          </cell>
        </row>
        <row r="767">
          <cell r="B767">
            <v>61251</v>
          </cell>
          <cell r="C767">
            <v>4458.04</v>
          </cell>
        </row>
        <row r="768">
          <cell r="B768">
            <v>61252</v>
          </cell>
          <cell r="C768">
            <v>0</v>
          </cell>
        </row>
        <row r="769">
          <cell r="B769">
            <v>61253</v>
          </cell>
          <cell r="C769">
            <v>0</v>
          </cell>
        </row>
        <row r="770">
          <cell r="B770">
            <v>61254</v>
          </cell>
          <cell r="C770">
            <v>341243.38</v>
          </cell>
        </row>
        <row r="771">
          <cell r="B771">
            <v>61255</v>
          </cell>
          <cell r="C771">
            <v>4921.83</v>
          </cell>
        </row>
        <row r="772">
          <cell r="B772">
            <v>61256</v>
          </cell>
          <cell r="C772">
            <v>-31127.55</v>
          </cell>
        </row>
        <row r="773">
          <cell r="B773">
            <v>61257</v>
          </cell>
          <cell r="C773">
            <v>0</v>
          </cell>
        </row>
        <row r="774">
          <cell r="B774">
            <v>61258</v>
          </cell>
          <cell r="C774">
            <v>0</v>
          </cell>
        </row>
        <row r="775">
          <cell r="B775">
            <v>61259</v>
          </cell>
          <cell r="C775">
            <v>0</v>
          </cell>
        </row>
        <row r="776">
          <cell r="B776">
            <v>61260</v>
          </cell>
          <cell r="C776">
            <v>0</v>
          </cell>
        </row>
        <row r="777">
          <cell r="B777">
            <v>61261</v>
          </cell>
          <cell r="C777">
            <v>4579.1000000000004</v>
          </cell>
        </row>
        <row r="778">
          <cell r="B778">
            <v>61262</v>
          </cell>
          <cell r="C778">
            <v>110164</v>
          </cell>
        </row>
        <row r="779">
          <cell r="B779">
            <v>61263</v>
          </cell>
          <cell r="C779">
            <v>245122.45</v>
          </cell>
        </row>
        <row r="780">
          <cell r="B780">
            <v>61264</v>
          </cell>
          <cell r="C780">
            <v>0</v>
          </cell>
        </row>
        <row r="781">
          <cell r="B781">
            <v>61265</v>
          </cell>
          <cell r="C781">
            <v>29853.759999999998</v>
          </cell>
        </row>
        <row r="782">
          <cell r="B782">
            <v>61266</v>
          </cell>
          <cell r="C782">
            <v>126178.51</v>
          </cell>
        </row>
        <row r="783">
          <cell r="B783">
            <v>61268</v>
          </cell>
          <cell r="C783">
            <v>23310.37</v>
          </cell>
        </row>
        <row r="784">
          <cell r="B784">
            <v>61269</v>
          </cell>
          <cell r="C784">
            <v>70867.320000000007</v>
          </cell>
        </row>
        <row r="785">
          <cell r="B785">
            <v>61270</v>
          </cell>
          <cell r="C785">
            <v>9826.11</v>
          </cell>
        </row>
        <row r="786">
          <cell r="B786">
            <v>61271</v>
          </cell>
          <cell r="C786">
            <v>0</v>
          </cell>
        </row>
        <row r="787">
          <cell r="B787">
            <v>61275</v>
          </cell>
          <cell r="C787">
            <v>0</v>
          </cell>
        </row>
        <row r="788">
          <cell r="B788">
            <v>61276</v>
          </cell>
          <cell r="C788">
            <v>0</v>
          </cell>
        </row>
        <row r="789">
          <cell r="B789">
            <v>61277</v>
          </cell>
          <cell r="C789">
            <v>0</v>
          </cell>
        </row>
        <row r="790">
          <cell r="B790">
            <v>61300</v>
          </cell>
        </row>
        <row r="791">
          <cell r="B791">
            <v>61310</v>
          </cell>
          <cell r="C791">
            <v>11329.02</v>
          </cell>
        </row>
        <row r="792">
          <cell r="B792">
            <v>61311</v>
          </cell>
          <cell r="C792">
            <v>6574.07</v>
          </cell>
        </row>
        <row r="793">
          <cell r="B793">
            <v>61312</v>
          </cell>
          <cell r="C793">
            <v>0</v>
          </cell>
        </row>
        <row r="794">
          <cell r="B794">
            <v>61313</v>
          </cell>
          <cell r="C794">
            <v>0</v>
          </cell>
        </row>
        <row r="795">
          <cell r="B795">
            <v>61314</v>
          </cell>
          <cell r="C795">
            <v>0</v>
          </cell>
        </row>
        <row r="796">
          <cell r="B796">
            <v>61315</v>
          </cell>
          <cell r="C796">
            <v>0</v>
          </cell>
        </row>
        <row r="797">
          <cell r="B797">
            <v>61316</v>
          </cell>
          <cell r="C797">
            <v>10224.94</v>
          </cell>
        </row>
        <row r="798">
          <cell r="B798">
            <v>61317</v>
          </cell>
          <cell r="C798">
            <v>0</v>
          </cell>
        </row>
        <row r="799">
          <cell r="B799">
            <v>61318</v>
          </cell>
          <cell r="C799">
            <v>0</v>
          </cell>
        </row>
        <row r="800">
          <cell r="B800">
            <v>61319</v>
          </cell>
          <cell r="C800">
            <v>0</v>
          </cell>
        </row>
        <row r="801">
          <cell r="B801">
            <v>61320</v>
          </cell>
          <cell r="C801">
            <v>0</v>
          </cell>
        </row>
        <row r="802">
          <cell r="B802">
            <v>61321</v>
          </cell>
          <cell r="C802">
            <v>0</v>
          </cell>
        </row>
        <row r="803">
          <cell r="B803">
            <v>61322</v>
          </cell>
          <cell r="C803">
            <v>0</v>
          </cell>
        </row>
        <row r="804">
          <cell r="B804">
            <v>61323</v>
          </cell>
          <cell r="C804">
            <v>0</v>
          </cell>
        </row>
        <row r="805">
          <cell r="B805">
            <v>61324</v>
          </cell>
          <cell r="C805">
            <v>0</v>
          </cell>
        </row>
        <row r="806">
          <cell r="B806">
            <v>61332</v>
          </cell>
          <cell r="C806">
            <v>0</v>
          </cell>
        </row>
        <row r="807">
          <cell r="B807">
            <v>61400</v>
          </cell>
        </row>
        <row r="808">
          <cell r="B808">
            <v>61410</v>
          </cell>
          <cell r="C808">
            <v>11302.93</v>
          </cell>
        </row>
        <row r="809">
          <cell r="B809">
            <v>61411</v>
          </cell>
          <cell r="C809">
            <v>0</v>
          </cell>
        </row>
        <row r="810">
          <cell r="B810">
            <v>61412</v>
          </cell>
          <cell r="C810">
            <v>11173.35</v>
          </cell>
        </row>
        <row r="811">
          <cell r="B811">
            <v>61413</v>
          </cell>
          <cell r="C811">
            <v>0</v>
          </cell>
        </row>
        <row r="812">
          <cell r="B812">
            <v>61500</v>
          </cell>
        </row>
        <row r="813">
          <cell r="B813">
            <v>61510</v>
          </cell>
          <cell r="C813">
            <v>862.03</v>
          </cell>
        </row>
        <row r="814">
          <cell r="B814">
            <v>61511</v>
          </cell>
          <cell r="C814">
            <v>8673.68</v>
          </cell>
        </row>
        <row r="815">
          <cell r="B815">
            <v>61512</v>
          </cell>
          <cell r="C815">
            <v>24641.54</v>
          </cell>
        </row>
        <row r="816">
          <cell r="B816">
            <v>61513</v>
          </cell>
          <cell r="C816">
            <v>0</v>
          </cell>
        </row>
        <row r="817">
          <cell r="B817">
            <v>61514</v>
          </cell>
          <cell r="C817">
            <v>16915.009999999998</v>
          </cell>
        </row>
        <row r="818">
          <cell r="B818">
            <v>61515</v>
          </cell>
          <cell r="C818">
            <v>175.4</v>
          </cell>
        </row>
        <row r="819">
          <cell r="B819">
            <v>62000</v>
          </cell>
        </row>
        <row r="820">
          <cell r="B820">
            <v>62010</v>
          </cell>
          <cell r="C820">
            <v>0</v>
          </cell>
        </row>
        <row r="821">
          <cell r="B821">
            <v>62011</v>
          </cell>
          <cell r="C821">
            <v>0</v>
          </cell>
        </row>
        <row r="822">
          <cell r="B822">
            <v>62100</v>
          </cell>
        </row>
        <row r="823">
          <cell r="B823">
            <v>62110</v>
          </cell>
          <cell r="C823">
            <v>151.79</v>
          </cell>
        </row>
        <row r="824">
          <cell r="B824">
            <v>62200</v>
          </cell>
        </row>
        <row r="825">
          <cell r="B825">
            <v>62210</v>
          </cell>
          <cell r="C825">
            <v>12129.04</v>
          </cell>
        </row>
        <row r="826">
          <cell r="B826">
            <v>62211</v>
          </cell>
          <cell r="C826">
            <v>15547.06</v>
          </cell>
        </row>
        <row r="827">
          <cell r="B827">
            <v>62212</v>
          </cell>
          <cell r="C827">
            <v>1913.08</v>
          </cell>
        </row>
        <row r="828">
          <cell r="B828">
            <v>62213</v>
          </cell>
          <cell r="C828">
            <v>0</v>
          </cell>
        </row>
        <row r="829">
          <cell r="B829">
            <v>62214</v>
          </cell>
          <cell r="C829">
            <v>22251.43</v>
          </cell>
        </row>
        <row r="830">
          <cell r="B830">
            <v>62215</v>
          </cell>
          <cell r="C830">
            <v>0</v>
          </cell>
        </row>
        <row r="831">
          <cell r="B831">
            <v>62216</v>
          </cell>
          <cell r="C831">
            <v>0</v>
          </cell>
        </row>
        <row r="832">
          <cell r="B832">
            <v>62300</v>
          </cell>
        </row>
        <row r="833">
          <cell r="B833">
            <v>62310</v>
          </cell>
          <cell r="C833">
            <v>17718.07</v>
          </cell>
        </row>
        <row r="834">
          <cell r="B834">
            <v>62311</v>
          </cell>
          <cell r="C834">
            <v>14768.6</v>
          </cell>
        </row>
        <row r="835">
          <cell r="B835">
            <v>62400</v>
          </cell>
        </row>
        <row r="836">
          <cell r="B836">
            <v>62410</v>
          </cell>
          <cell r="C836">
            <v>67247.839999999997</v>
          </cell>
        </row>
        <row r="837">
          <cell r="B837">
            <v>62411</v>
          </cell>
          <cell r="C837">
            <v>152705.85999999999</v>
          </cell>
        </row>
        <row r="838">
          <cell r="B838">
            <v>62412</v>
          </cell>
          <cell r="C838">
            <v>27216</v>
          </cell>
        </row>
        <row r="839">
          <cell r="B839">
            <v>62500</v>
          </cell>
        </row>
        <row r="840">
          <cell r="B840">
            <v>62510</v>
          </cell>
          <cell r="C840">
            <v>0</v>
          </cell>
        </row>
        <row r="841">
          <cell r="B841">
            <v>62511</v>
          </cell>
          <cell r="C841">
            <v>865.36</v>
          </cell>
        </row>
        <row r="842">
          <cell r="B842">
            <v>62512</v>
          </cell>
          <cell r="C842">
            <v>0</v>
          </cell>
        </row>
        <row r="843">
          <cell r="B843">
            <v>62513</v>
          </cell>
          <cell r="C843">
            <v>4899</v>
          </cell>
        </row>
        <row r="844">
          <cell r="B844">
            <v>62514</v>
          </cell>
          <cell r="C844">
            <v>29998.62</v>
          </cell>
        </row>
        <row r="845">
          <cell r="B845">
            <v>62600</v>
          </cell>
        </row>
        <row r="846">
          <cell r="B846">
            <v>62610</v>
          </cell>
          <cell r="C846">
            <v>239991.42</v>
          </cell>
        </row>
        <row r="847">
          <cell r="B847">
            <v>62611</v>
          </cell>
          <cell r="C847">
            <v>0</v>
          </cell>
        </row>
        <row r="848">
          <cell r="B848">
            <v>62612</v>
          </cell>
          <cell r="C848">
            <v>0</v>
          </cell>
        </row>
        <row r="849">
          <cell r="B849">
            <v>62613</v>
          </cell>
          <cell r="C849">
            <v>0</v>
          </cell>
        </row>
        <row r="850">
          <cell r="B850">
            <v>62614</v>
          </cell>
          <cell r="C850">
            <v>0</v>
          </cell>
        </row>
        <row r="851">
          <cell r="B851">
            <v>62615</v>
          </cell>
          <cell r="C851">
            <v>88196.66</v>
          </cell>
        </row>
        <row r="852">
          <cell r="B852">
            <v>62616</v>
          </cell>
          <cell r="C852">
            <v>11037.31</v>
          </cell>
        </row>
        <row r="853">
          <cell r="B853">
            <v>62617</v>
          </cell>
          <cell r="C853">
            <v>0</v>
          </cell>
        </row>
        <row r="854">
          <cell r="B854">
            <v>62618</v>
          </cell>
          <cell r="C854">
            <v>36904.86</v>
          </cell>
        </row>
        <row r="855">
          <cell r="B855">
            <v>62619</v>
          </cell>
          <cell r="C855">
            <v>41057.199999999997</v>
          </cell>
        </row>
        <row r="856">
          <cell r="B856">
            <v>62620</v>
          </cell>
          <cell r="C856">
            <v>0</v>
          </cell>
        </row>
        <row r="857">
          <cell r="B857">
            <v>62621</v>
          </cell>
          <cell r="C857">
            <v>0</v>
          </cell>
        </row>
        <row r="858">
          <cell r="B858">
            <v>62622</v>
          </cell>
          <cell r="C858">
            <v>0</v>
          </cell>
        </row>
        <row r="859">
          <cell r="B859">
            <v>62623</v>
          </cell>
          <cell r="C859">
            <v>0</v>
          </cell>
        </row>
        <row r="860">
          <cell r="B860">
            <v>62624</v>
          </cell>
          <cell r="C860">
            <v>0</v>
          </cell>
        </row>
        <row r="861">
          <cell r="B861">
            <v>62626</v>
          </cell>
          <cell r="C861">
            <v>0</v>
          </cell>
        </row>
        <row r="862">
          <cell r="B862">
            <v>62627</v>
          </cell>
          <cell r="C862">
            <v>0</v>
          </cell>
        </row>
        <row r="863">
          <cell r="B863">
            <v>62628</v>
          </cell>
          <cell r="C863">
            <v>0</v>
          </cell>
        </row>
        <row r="864">
          <cell r="B864">
            <v>62629</v>
          </cell>
          <cell r="C864">
            <v>14870.18</v>
          </cell>
        </row>
        <row r="865">
          <cell r="B865">
            <v>62631</v>
          </cell>
          <cell r="C865">
            <v>0</v>
          </cell>
        </row>
        <row r="866">
          <cell r="B866">
            <v>62700</v>
          </cell>
        </row>
        <row r="867">
          <cell r="B867">
            <v>62710</v>
          </cell>
          <cell r="C867">
            <v>0</v>
          </cell>
        </row>
        <row r="868">
          <cell r="B868">
            <v>62711</v>
          </cell>
          <cell r="C868">
            <v>0</v>
          </cell>
        </row>
        <row r="869">
          <cell r="B869">
            <v>62712</v>
          </cell>
          <cell r="C869">
            <v>7179.77</v>
          </cell>
        </row>
        <row r="870">
          <cell r="B870">
            <v>62800</v>
          </cell>
        </row>
        <row r="871">
          <cell r="B871">
            <v>62810</v>
          </cell>
          <cell r="C871">
            <v>21746.04</v>
          </cell>
        </row>
        <row r="872">
          <cell r="B872">
            <v>62811</v>
          </cell>
          <cell r="C872">
            <v>3521.75</v>
          </cell>
        </row>
        <row r="873">
          <cell r="B873">
            <v>62812</v>
          </cell>
          <cell r="C873">
            <v>0</v>
          </cell>
        </row>
        <row r="874">
          <cell r="B874">
            <v>62813</v>
          </cell>
          <cell r="C874">
            <v>0</v>
          </cell>
        </row>
        <row r="875">
          <cell r="B875">
            <v>62814</v>
          </cell>
          <cell r="C875">
            <v>99824.83</v>
          </cell>
        </row>
        <row r="876">
          <cell r="B876">
            <v>62815</v>
          </cell>
          <cell r="C876">
            <v>2000</v>
          </cell>
        </row>
        <row r="877">
          <cell r="B877">
            <v>62816</v>
          </cell>
          <cell r="C877">
            <v>12289.12</v>
          </cell>
        </row>
        <row r="878">
          <cell r="B878">
            <v>62817</v>
          </cell>
          <cell r="C878">
            <v>13552.81</v>
          </cell>
        </row>
        <row r="879">
          <cell r="B879">
            <v>62818</v>
          </cell>
          <cell r="C879">
            <v>6401.49</v>
          </cell>
        </row>
        <row r="880">
          <cell r="B880">
            <v>62819</v>
          </cell>
          <cell r="C880">
            <v>320.76</v>
          </cell>
        </row>
        <row r="881">
          <cell r="B881">
            <v>62820</v>
          </cell>
          <cell r="C881">
            <v>0</v>
          </cell>
        </row>
        <row r="882">
          <cell r="B882">
            <v>63000</v>
          </cell>
        </row>
        <row r="883">
          <cell r="B883">
            <v>63010</v>
          </cell>
          <cell r="C883">
            <v>155406.81</v>
          </cell>
        </row>
        <row r="884">
          <cell r="B884">
            <v>63011</v>
          </cell>
          <cell r="C884">
            <v>0</v>
          </cell>
        </row>
        <row r="885">
          <cell r="B885">
            <v>63012</v>
          </cell>
          <cell r="C885">
            <v>350.03</v>
          </cell>
        </row>
        <row r="886">
          <cell r="B886">
            <v>63013</v>
          </cell>
          <cell r="C886">
            <v>0</v>
          </cell>
        </row>
        <row r="887">
          <cell r="B887">
            <v>63100</v>
          </cell>
        </row>
        <row r="888">
          <cell r="B888">
            <v>63110</v>
          </cell>
          <cell r="C888">
            <v>0</v>
          </cell>
        </row>
        <row r="889">
          <cell r="B889">
            <v>63111</v>
          </cell>
          <cell r="C889">
            <v>60889.99</v>
          </cell>
        </row>
        <row r="890">
          <cell r="B890">
            <v>63112</v>
          </cell>
          <cell r="C890">
            <v>0</v>
          </cell>
        </row>
        <row r="891">
          <cell r="B891">
            <v>63113</v>
          </cell>
          <cell r="C891">
            <v>7252.91</v>
          </cell>
        </row>
        <row r="892">
          <cell r="B892">
            <v>63114</v>
          </cell>
          <cell r="C892">
            <v>0</v>
          </cell>
        </row>
        <row r="893">
          <cell r="B893">
            <v>63300</v>
          </cell>
        </row>
        <row r="894">
          <cell r="B894">
            <v>63310</v>
          </cell>
          <cell r="C894">
            <v>6480.39</v>
          </cell>
        </row>
        <row r="895">
          <cell r="B895">
            <v>63311</v>
          </cell>
          <cell r="C895">
            <v>448.94</v>
          </cell>
        </row>
        <row r="896">
          <cell r="B896">
            <v>63312</v>
          </cell>
          <cell r="C896">
            <v>0</v>
          </cell>
        </row>
        <row r="897">
          <cell r="B897">
            <v>63313</v>
          </cell>
          <cell r="C897">
            <v>0</v>
          </cell>
        </row>
        <row r="898">
          <cell r="B898">
            <v>63314</v>
          </cell>
          <cell r="C898">
            <v>0</v>
          </cell>
        </row>
        <row r="899">
          <cell r="B899">
            <v>63315</v>
          </cell>
          <cell r="C899">
            <v>29777.42</v>
          </cell>
        </row>
        <row r="900">
          <cell r="B900">
            <v>64000</v>
          </cell>
        </row>
        <row r="901">
          <cell r="B901">
            <v>64010</v>
          </cell>
          <cell r="C901">
            <v>46044.74</v>
          </cell>
        </row>
        <row r="902">
          <cell r="B902">
            <v>64011</v>
          </cell>
          <cell r="C902">
            <v>15623</v>
          </cell>
        </row>
        <row r="903">
          <cell r="B903">
            <v>64013</v>
          </cell>
          <cell r="C903">
            <v>5301.28</v>
          </cell>
        </row>
        <row r="904">
          <cell r="B904">
            <v>64014</v>
          </cell>
          <cell r="C904">
            <v>0</v>
          </cell>
        </row>
        <row r="905">
          <cell r="B905">
            <v>64015</v>
          </cell>
          <cell r="C905">
            <v>17.559999999999999</v>
          </cell>
        </row>
        <row r="906">
          <cell r="B906">
            <v>65000</v>
          </cell>
        </row>
        <row r="907">
          <cell r="B907">
            <v>65030</v>
          </cell>
          <cell r="C907">
            <v>0</v>
          </cell>
        </row>
        <row r="908">
          <cell r="B908">
            <v>65040</v>
          </cell>
          <cell r="C908">
            <v>0</v>
          </cell>
        </row>
        <row r="909">
          <cell r="B909">
            <v>65060</v>
          </cell>
          <cell r="C909">
            <v>0</v>
          </cell>
        </row>
        <row r="910">
          <cell r="B910">
            <v>65070</v>
          </cell>
          <cell r="C910">
            <v>0</v>
          </cell>
        </row>
        <row r="911">
          <cell r="B911">
            <v>65071</v>
          </cell>
          <cell r="C911">
            <v>0</v>
          </cell>
        </row>
        <row r="912">
          <cell r="B912">
            <v>65073</v>
          </cell>
          <cell r="C912">
            <v>0</v>
          </cell>
        </row>
        <row r="913">
          <cell r="B913">
            <v>65074</v>
          </cell>
          <cell r="C913">
            <v>0</v>
          </cell>
        </row>
        <row r="914">
          <cell r="B914">
            <v>65080</v>
          </cell>
          <cell r="C914">
            <v>0</v>
          </cell>
        </row>
        <row r="915">
          <cell r="B915">
            <v>65081</v>
          </cell>
          <cell r="C915">
            <v>0</v>
          </cell>
        </row>
        <row r="916">
          <cell r="B916">
            <v>65198</v>
          </cell>
          <cell r="C916">
            <v>0</v>
          </cell>
        </row>
        <row r="917">
          <cell r="B917">
            <v>66000</v>
          </cell>
        </row>
        <row r="918">
          <cell r="B918">
            <v>66010</v>
          </cell>
          <cell r="C918">
            <v>500</v>
          </cell>
        </row>
        <row r="919">
          <cell r="B919">
            <v>66011</v>
          </cell>
          <cell r="C919">
            <v>0</v>
          </cell>
        </row>
        <row r="920">
          <cell r="B920">
            <v>66014</v>
          </cell>
          <cell r="C920">
            <v>536000</v>
          </cell>
        </row>
        <row r="921">
          <cell r="B921">
            <v>66015</v>
          </cell>
          <cell r="C921">
            <v>13180.34</v>
          </cell>
        </row>
        <row r="922">
          <cell r="B922">
            <v>66016</v>
          </cell>
          <cell r="C922">
            <v>13378</v>
          </cell>
        </row>
        <row r="923">
          <cell r="B923">
            <v>66017</v>
          </cell>
          <cell r="C923">
            <v>0</v>
          </cell>
        </row>
        <row r="924">
          <cell r="B924">
            <v>66100</v>
          </cell>
        </row>
        <row r="925">
          <cell r="B925">
            <v>66110</v>
          </cell>
          <cell r="C925">
            <v>4761</v>
          </cell>
        </row>
        <row r="926">
          <cell r="B926">
            <v>66111</v>
          </cell>
          <cell r="C926">
            <v>2027.85</v>
          </cell>
        </row>
        <row r="927">
          <cell r="B927">
            <v>66112</v>
          </cell>
          <cell r="C927">
            <v>0</v>
          </cell>
        </row>
        <row r="928">
          <cell r="B928">
            <v>66200</v>
          </cell>
        </row>
        <row r="929">
          <cell r="B929">
            <v>66210</v>
          </cell>
          <cell r="C929">
            <v>1190</v>
          </cell>
        </row>
        <row r="930">
          <cell r="B930">
            <v>66211</v>
          </cell>
          <cell r="C930">
            <v>0</v>
          </cell>
        </row>
        <row r="931">
          <cell r="B931">
            <v>66212</v>
          </cell>
          <cell r="C931">
            <v>0</v>
          </cell>
        </row>
        <row r="932">
          <cell r="B932">
            <v>66300</v>
          </cell>
        </row>
        <row r="933">
          <cell r="B933">
            <v>66310</v>
          </cell>
          <cell r="C933">
            <v>0</v>
          </cell>
        </row>
        <row r="934">
          <cell r="B934">
            <v>66311</v>
          </cell>
          <cell r="C934">
            <v>7328.37</v>
          </cell>
        </row>
        <row r="935">
          <cell r="B935">
            <v>66312</v>
          </cell>
          <cell r="C935">
            <v>400</v>
          </cell>
        </row>
        <row r="936">
          <cell r="B936">
            <v>66314</v>
          </cell>
          <cell r="C936">
            <v>0</v>
          </cell>
        </row>
        <row r="937">
          <cell r="B937">
            <v>66315</v>
          </cell>
          <cell r="C937">
            <v>0</v>
          </cell>
        </row>
        <row r="938">
          <cell r="B938">
            <v>66400</v>
          </cell>
        </row>
        <row r="939">
          <cell r="B939">
            <v>66410</v>
          </cell>
          <cell r="C939">
            <v>0</v>
          </cell>
        </row>
        <row r="940">
          <cell r="B940">
            <v>67000</v>
          </cell>
        </row>
        <row r="941">
          <cell r="B941">
            <v>67010</v>
          </cell>
          <cell r="C941">
            <v>42820.58</v>
          </cell>
        </row>
        <row r="942">
          <cell r="B942">
            <v>67011</v>
          </cell>
          <cell r="C942">
            <v>17344.060000000001</v>
          </cell>
        </row>
        <row r="943">
          <cell r="B943">
            <v>67012</v>
          </cell>
          <cell r="C943">
            <v>0</v>
          </cell>
        </row>
        <row r="944">
          <cell r="B944">
            <v>67014</v>
          </cell>
          <cell r="C944">
            <v>0</v>
          </cell>
        </row>
        <row r="945">
          <cell r="B945">
            <v>67015</v>
          </cell>
          <cell r="C945">
            <v>0</v>
          </cell>
        </row>
        <row r="946">
          <cell r="B946">
            <v>67016</v>
          </cell>
          <cell r="C946">
            <v>8765.99</v>
          </cell>
        </row>
        <row r="947">
          <cell r="B947">
            <v>67017</v>
          </cell>
          <cell r="C947">
            <v>0</v>
          </cell>
        </row>
        <row r="948">
          <cell r="B948">
            <v>67018</v>
          </cell>
          <cell r="C948">
            <v>64488.56</v>
          </cell>
        </row>
        <row r="949">
          <cell r="B949">
            <v>67019</v>
          </cell>
          <cell r="C949">
            <v>27629.66</v>
          </cell>
        </row>
        <row r="950">
          <cell r="B950">
            <v>67020</v>
          </cell>
          <cell r="C950">
            <v>0</v>
          </cell>
        </row>
        <row r="951">
          <cell r="B951">
            <v>67021</v>
          </cell>
          <cell r="C951">
            <v>0</v>
          </cell>
        </row>
        <row r="952">
          <cell r="B952">
            <v>67022</v>
          </cell>
          <cell r="C952">
            <v>0</v>
          </cell>
        </row>
        <row r="953">
          <cell r="B953">
            <v>67023</v>
          </cell>
          <cell r="C953">
            <v>63394.04</v>
          </cell>
        </row>
        <row r="954">
          <cell r="B954">
            <v>67100</v>
          </cell>
        </row>
        <row r="955">
          <cell r="B955">
            <v>67110</v>
          </cell>
          <cell r="C955">
            <v>0</v>
          </cell>
        </row>
        <row r="956">
          <cell r="B956">
            <v>67111</v>
          </cell>
          <cell r="C956">
            <v>7.24</v>
          </cell>
        </row>
        <row r="957">
          <cell r="B957">
            <v>67112</v>
          </cell>
          <cell r="C957">
            <v>2846.78</v>
          </cell>
        </row>
        <row r="958">
          <cell r="B958">
            <v>67200</v>
          </cell>
        </row>
        <row r="959">
          <cell r="B959">
            <v>67210</v>
          </cell>
          <cell r="C959">
            <v>0</v>
          </cell>
        </row>
        <row r="960">
          <cell r="B960">
            <v>67211</v>
          </cell>
          <cell r="C960">
            <v>0</v>
          </cell>
        </row>
        <row r="961">
          <cell r="B961">
            <v>67212</v>
          </cell>
          <cell r="C961">
            <v>0</v>
          </cell>
        </row>
        <row r="962">
          <cell r="B962">
            <v>67213</v>
          </cell>
          <cell r="C962">
            <v>0</v>
          </cell>
        </row>
        <row r="963">
          <cell r="B963">
            <v>67300</v>
          </cell>
        </row>
        <row r="964">
          <cell r="B964">
            <v>67310</v>
          </cell>
          <cell r="C964">
            <v>6000</v>
          </cell>
        </row>
        <row r="965">
          <cell r="B965">
            <v>67400</v>
          </cell>
        </row>
        <row r="966">
          <cell r="B966">
            <v>67410</v>
          </cell>
          <cell r="C966">
            <v>0</v>
          </cell>
        </row>
        <row r="967">
          <cell r="B967">
            <v>67411</v>
          </cell>
          <cell r="C967">
            <v>5374.62</v>
          </cell>
        </row>
        <row r="968">
          <cell r="B968">
            <v>67412</v>
          </cell>
          <cell r="C968">
            <v>303351.53000000003</v>
          </cell>
        </row>
        <row r="969">
          <cell r="B969">
            <v>67413</v>
          </cell>
          <cell r="C969">
            <v>0</v>
          </cell>
        </row>
        <row r="970">
          <cell r="B970">
            <v>67414</v>
          </cell>
          <cell r="C970">
            <v>0</v>
          </cell>
        </row>
        <row r="971">
          <cell r="B971">
            <v>67415</v>
          </cell>
          <cell r="C971">
            <v>0</v>
          </cell>
        </row>
        <row r="972">
          <cell r="B972">
            <v>67416</v>
          </cell>
          <cell r="C972">
            <v>0</v>
          </cell>
        </row>
        <row r="973">
          <cell r="B973">
            <v>67500</v>
          </cell>
        </row>
        <row r="974">
          <cell r="B974">
            <v>67510</v>
          </cell>
          <cell r="C974">
            <v>0</v>
          </cell>
        </row>
        <row r="975">
          <cell r="B975">
            <v>67610</v>
          </cell>
          <cell r="C975">
            <v>8254.41</v>
          </cell>
        </row>
        <row r="976">
          <cell r="B976">
            <v>67700</v>
          </cell>
        </row>
        <row r="977">
          <cell r="B977">
            <v>67710</v>
          </cell>
          <cell r="C977">
            <v>152874.71</v>
          </cell>
        </row>
        <row r="978">
          <cell r="B978">
            <v>67711</v>
          </cell>
          <cell r="C978">
            <v>162220.64000000001</v>
          </cell>
        </row>
        <row r="979">
          <cell r="B979">
            <v>67712</v>
          </cell>
          <cell r="C979">
            <v>11072.75</v>
          </cell>
        </row>
        <row r="980">
          <cell r="B980">
            <v>67713</v>
          </cell>
          <cell r="C980">
            <v>9570.2900000000009</v>
          </cell>
        </row>
        <row r="981">
          <cell r="B981">
            <v>67714</v>
          </cell>
          <cell r="C981">
            <v>38673.699999999997</v>
          </cell>
        </row>
        <row r="982">
          <cell r="B982">
            <v>67717</v>
          </cell>
          <cell r="C982">
            <v>0</v>
          </cell>
        </row>
        <row r="983">
          <cell r="B983">
            <v>67721</v>
          </cell>
          <cell r="C983">
            <v>5.28</v>
          </cell>
        </row>
        <row r="984">
          <cell r="B984">
            <v>67723</v>
          </cell>
          <cell r="C984">
            <v>55049.97</v>
          </cell>
        </row>
        <row r="985">
          <cell r="B985">
            <v>67724</v>
          </cell>
          <cell r="C985">
            <v>11836.84</v>
          </cell>
        </row>
        <row r="986">
          <cell r="B986">
            <v>67725</v>
          </cell>
          <cell r="C986">
            <v>-13.15</v>
          </cell>
        </row>
        <row r="987">
          <cell r="B987">
            <v>67727</v>
          </cell>
          <cell r="C987">
            <v>0</v>
          </cell>
        </row>
        <row r="988">
          <cell r="B988">
            <v>67728</v>
          </cell>
          <cell r="C988">
            <v>0</v>
          </cell>
        </row>
        <row r="989">
          <cell r="B989">
            <v>67732</v>
          </cell>
          <cell r="C989">
            <v>0</v>
          </cell>
        </row>
        <row r="990">
          <cell r="B990">
            <v>67733</v>
          </cell>
          <cell r="C990">
            <v>0</v>
          </cell>
        </row>
        <row r="991">
          <cell r="B991">
            <v>67736</v>
          </cell>
          <cell r="C991">
            <v>0</v>
          </cell>
        </row>
        <row r="992">
          <cell r="B992">
            <v>67737</v>
          </cell>
          <cell r="C992">
            <v>0</v>
          </cell>
        </row>
        <row r="993">
          <cell r="B993">
            <v>67738</v>
          </cell>
          <cell r="C993">
            <v>15367.76</v>
          </cell>
        </row>
        <row r="994">
          <cell r="B994">
            <v>67800</v>
          </cell>
        </row>
        <row r="995">
          <cell r="B995">
            <v>67810</v>
          </cell>
          <cell r="C995">
            <v>1562779.36</v>
          </cell>
        </row>
        <row r="996">
          <cell r="B996">
            <v>67811</v>
          </cell>
          <cell r="C996">
            <v>50656.97</v>
          </cell>
        </row>
        <row r="997">
          <cell r="B997">
            <v>67812</v>
          </cell>
          <cell r="C997">
            <v>0</v>
          </cell>
        </row>
        <row r="998">
          <cell r="B998">
            <v>68000</v>
          </cell>
        </row>
        <row r="999">
          <cell r="B999">
            <v>68010</v>
          </cell>
          <cell r="C999">
            <v>0</v>
          </cell>
        </row>
        <row r="1000">
          <cell r="B1000">
            <v>68011</v>
          </cell>
          <cell r="C1000">
            <v>0</v>
          </cell>
        </row>
        <row r="1001">
          <cell r="B1001">
            <v>68012</v>
          </cell>
          <cell r="C1001">
            <v>0</v>
          </cell>
        </row>
        <row r="1002">
          <cell r="B1002">
            <v>68013</v>
          </cell>
          <cell r="C1002">
            <v>0</v>
          </cell>
        </row>
        <row r="1003">
          <cell r="B1003">
            <v>68014</v>
          </cell>
          <cell r="C1003">
            <v>0</v>
          </cell>
        </row>
        <row r="1004">
          <cell r="B1004">
            <v>68100</v>
          </cell>
        </row>
        <row r="1005">
          <cell r="B1005">
            <v>68110</v>
          </cell>
          <cell r="C1005">
            <v>0</v>
          </cell>
        </row>
        <row r="1006">
          <cell r="B1006">
            <v>68111</v>
          </cell>
          <cell r="C1006">
            <v>0</v>
          </cell>
        </row>
        <row r="1007">
          <cell r="B1007">
            <v>68112</v>
          </cell>
          <cell r="C1007">
            <v>0</v>
          </cell>
        </row>
        <row r="1008">
          <cell r="B1008">
            <v>68900</v>
          </cell>
        </row>
        <row r="1009">
          <cell r="B1009">
            <v>68912</v>
          </cell>
          <cell r="C1009">
            <v>-18475.3</v>
          </cell>
        </row>
        <row r="1010">
          <cell r="B1010">
            <v>68914</v>
          </cell>
          <cell r="C1010">
            <v>0</v>
          </cell>
        </row>
        <row r="1011">
          <cell r="B1011">
            <v>68916</v>
          </cell>
          <cell r="C1011">
            <v>-5144.32</v>
          </cell>
        </row>
        <row r="1012">
          <cell r="B1012">
            <v>68921</v>
          </cell>
          <cell r="C1012">
            <v>-133611.29</v>
          </cell>
        </row>
        <row r="1013">
          <cell r="B1013">
            <v>69110</v>
          </cell>
          <cell r="C1013">
            <v>43230.39</v>
          </cell>
        </row>
        <row r="1014">
          <cell r="B1014">
            <v>69800</v>
          </cell>
        </row>
        <row r="1015">
          <cell r="B1015">
            <v>69810</v>
          </cell>
          <cell r="C1015">
            <v>0</v>
          </cell>
        </row>
        <row r="1016">
          <cell r="B1016">
            <v>69811</v>
          </cell>
          <cell r="C1016">
            <v>0</v>
          </cell>
        </row>
        <row r="1017">
          <cell r="B1017">
            <v>69812</v>
          </cell>
          <cell r="C1017">
            <v>103848.43</v>
          </cell>
        </row>
        <row r="1018">
          <cell r="B1018">
            <v>69814</v>
          </cell>
          <cell r="C1018">
            <v>34928.03</v>
          </cell>
        </row>
        <row r="1019">
          <cell r="B1019">
            <v>69815</v>
          </cell>
          <cell r="C1019">
            <v>101392.54</v>
          </cell>
        </row>
        <row r="1020">
          <cell r="B1020">
            <v>69816</v>
          </cell>
          <cell r="C1020">
            <v>-254628</v>
          </cell>
        </row>
        <row r="1021">
          <cell r="B1021">
            <v>69817</v>
          </cell>
          <cell r="C1021">
            <v>5141649.32</v>
          </cell>
        </row>
        <row r="1022">
          <cell r="B1022">
            <v>69818</v>
          </cell>
          <cell r="C1022">
            <v>-753179</v>
          </cell>
        </row>
        <row r="1023">
          <cell r="B1023">
            <v>69819</v>
          </cell>
          <cell r="C1023">
            <v>0</v>
          </cell>
        </row>
        <row r="1024">
          <cell r="B1024">
            <v>69822</v>
          </cell>
        </row>
        <row r="1025">
          <cell r="B1025">
            <v>69824</v>
          </cell>
          <cell r="C1025">
            <v>0</v>
          </cell>
        </row>
        <row r="1026">
          <cell r="B1026">
            <v>69825</v>
          </cell>
          <cell r="C1026">
            <v>0</v>
          </cell>
        </row>
        <row r="1027">
          <cell r="B1027">
            <v>69899</v>
          </cell>
          <cell r="C1027">
            <v>-16316962.220000001</v>
          </cell>
        </row>
        <row r="1028">
          <cell r="B1028">
            <v>69900</v>
          </cell>
        </row>
        <row r="1029">
          <cell r="B1029">
            <v>69910</v>
          </cell>
        </row>
        <row r="1030">
          <cell r="B1030">
            <v>71000</v>
          </cell>
        </row>
        <row r="1031">
          <cell r="B1031">
            <v>71010</v>
          </cell>
          <cell r="C1031">
            <v>118764.83</v>
          </cell>
        </row>
        <row r="1032">
          <cell r="B1032">
            <v>71011</v>
          </cell>
          <cell r="C1032">
            <v>0</v>
          </cell>
        </row>
        <row r="1033">
          <cell r="B1033">
            <v>71012</v>
          </cell>
          <cell r="C1033">
            <v>0</v>
          </cell>
        </row>
        <row r="1034">
          <cell r="B1034">
            <v>71013</v>
          </cell>
          <cell r="C1034">
            <v>85.57</v>
          </cell>
        </row>
        <row r="1035">
          <cell r="B1035">
            <v>71014</v>
          </cell>
          <cell r="C1035">
            <v>0</v>
          </cell>
        </row>
        <row r="1036">
          <cell r="B1036">
            <v>71015</v>
          </cell>
          <cell r="C1036">
            <v>141835.43</v>
          </cell>
        </row>
        <row r="1037">
          <cell r="B1037">
            <v>71016</v>
          </cell>
          <cell r="C1037">
            <v>0</v>
          </cell>
        </row>
        <row r="1038">
          <cell r="B1038">
            <v>71017</v>
          </cell>
          <cell r="C1038">
            <v>0</v>
          </cell>
        </row>
        <row r="1039">
          <cell r="B1039">
            <v>71018</v>
          </cell>
          <cell r="C1039">
            <v>672146.66</v>
          </cell>
        </row>
        <row r="1040">
          <cell r="B1040">
            <v>71019</v>
          </cell>
          <cell r="C1040">
            <v>0</v>
          </cell>
        </row>
        <row r="1041">
          <cell r="B1041">
            <v>71020</v>
          </cell>
          <cell r="C1041">
            <v>0</v>
          </cell>
        </row>
        <row r="1042">
          <cell r="B1042">
            <v>71021</v>
          </cell>
          <cell r="C1042">
            <v>40791.24</v>
          </cell>
        </row>
        <row r="1043">
          <cell r="B1043">
            <v>71022</v>
          </cell>
          <cell r="C1043">
            <v>0</v>
          </cell>
        </row>
        <row r="1044">
          <cell r="B1044">
            <v>71023</v>
          </cell>
          <cell r="C1044">
            <v>0</v>
          </cell>
        </row>
        <row r="1045">
          <cell r="B1045">
            <v>71024</v>
          </cell>
          <cell r="C1045">
            <v>0</v>
          </cell>
        </row>
        <row r="1046">
          <cell r="B1046">
            <v>71100</v>
          </cell>
        </row>
        <row r="1047">
          <cell r="B1047">
            <v>71110</v>
          </cell>
          <cell r="C1047">
            <v>0</v>
          </cell>
        </row>
        <row r="1048">
          <cell r="B1048">
            <v>71111</v>
          </cell>
          <cell r="C1048">
            <v>0</v>
          </cell>
        </row>
        <row r="1049">
          <cell r="B1049">
            <v>71112</v>
          </cell>
          <cell r="C1049">
            <v>0</v>
          </cell>
        </row>
        <row r="1050">
          <cell r="B1050">
            <v>71200</v>
          </cell>
        </row>
        <row r="1051">
          <cell r="B1051">
            <v>71210</v>
          </cell>
          <cell r="C1051">
            <v>0</v>
          </cell>
        </row>
        <row r="1052">
          <cell r="B1052">
            <v>71211</v>
          </cell>
          <cell r="C1052">
            <v>-1076.19</v>
          </cell>
        </row>
        <row r="1053">
          <cell r="B1053">
            <v>71212</v>
          </cell>
          <cell r="C1053">
            <v>1095.8499999999999</v>
          </cell>
        </row>
        <row r="1054">
          <cell r="B1054">
            <v>71213</v>
          </cell>
          <cell r="C1054">
            <v>0</v>
          </cell>
        </row>
        <row r="1055">
          <cell r="B1055">
            <v>71214</v>
          </cell>
          <cell r="C1055">
            <v>0</v>
          </cell>
        </row>
        <row r="1056">
          <cell r="B1056">
            <v>71215</v>
          </cell>
          <cell r="C1056">
            <v>0</v>
          </cell>
        </row>
        <row r="1057">
          <cell r="B1057">
            <v>71216</v>
          </cell>
          <cell r="C1057">
            <v>0</v>
          </cell>
        </row>
        <row r="1058">
          <cell r="B1058">
            <v>71217</v>
          </cell>
          <cell r="C1058">
            <v>0</v>
          </cell>
        </row>
        <row r="1059">
          <cell r="B1059">
            <v>71300</v>
          </cell>
        </row>
        <row r="1060">
          <cell r="B1060">
            <v>71310</v>
          </cell>
          <cell r="C1060">
            <v>160547.68</v>
          </cell>
        </row>
        <row r="1061">
          <cell r="B1061">
            <v>71311</v>
          </cell>
          <cell r="C1061">
            <v>51312.98</v>
          </cell>
        </row>
        <row r="1062">
          <cell r="B1062">
            <v>71411</v>
          </cell>
          <cell r="C1062">
            <v>0</v>
          </cell>
        </row>
        <row r="1063">
          <cell r="B1063">
            <v>71412</v>
          </cell>
          <cell r="C1063">
            <v>0</v>
          </cell>
        </row>
        <row r="1064">
          <cell r="B1064">
            <v>71414</v>
          </cell>
          <cell r="C1064">
            <v>0</v>
          </cell>
        </row>
        <row r="1065">
          <cell r="B1065">
            <v>72000</v>
          </cell>
        </row>
        <row r="1066">
          <cell r="B1066">
            <v>72010</v>
          </cell>
          <cell r="C1066">
            <v>-60788.75</v>
          </cell>
        </row>
        <row r="1067">
          <cell r="B1067">
            <v>72011</v>
          </cell>
          <cell r="C1067">
            <v>-41.85</v>
          </cell>
        </row>
        <row r="1068">
          <cell r="B1068">
            <v>72012</v>
          </cell>
          <cell r="C1068">
            <v>-1828512.62</v>
          </cell>
        </row>
        <row r="1069">
          <cell r="B1069">
            <v>72013</v>
          </cell>
          <cell r="C1069">
            <v>0</v>
          </cell>
        </row>
        <row r="1070">
          <cell r="B1070">
            <v>72014</v>
          </cell>
          <cell r="C1070">
            <v>-616.45000000000005</v>
          </cell>
        </row>
        <row r="1071">
          <cell r="B1071">
            <v>72110</v>
          </cell>
          <cell r="C1071">
            <v>0</v>
          </cell>
        </row>
        <row r="1072">
          <cell r="B1072">
            <v>72300</v>
          </cell>
        </row>
        <row r="1073">
          <cell r="B1073">
            <v>72310</v>
          </cell>
          <cell r="C1073">
            <v>-428.4</v>
          </cell>
        </row>
        <row r="1074">
          <cell r="B1074">
            <v>72311</v>
          </cell>
          <cell r="C1074">
            <v>-1403888.3</v>
          </cell>
        </row>
        <row r="1075">
          <cell r="B1075">
            <v>72312</v>
          </cell>
          <cell r="C1075">
            <v>-228970.66</v>
          </cell>
        </row>
        <row r="1076">
          <cell r="B1076">
            <v>72900</v>
          </cell>
        </row>
        <row r="1077">
          <cell r="B1077">
            <v>72910</v>
          </cell>
          <cell r="C1077">
            <v>0</v>
          </cell>
        </row>
        <row r="1078">
          <cell r="B1078">
            <v>72911</v>
          </cell>
          <cell r="C1078">
            <v>0</v>
          </cell>
        </row>
        <row r="1079">
          <cell r="B1079">
            <v>73000</v>
          </cell>
        </row>
        <row r="1080">
          <cell r="B1080">
            <v>73010</v>
          </cell>
          <cell r="C1080">
            <v>0</v>
          </cell>
        </row>
        <row r="1081">
          <cell r="B1081">
            <v>74000</v>
          </cell>
        </row>
        <row r="1082">
          <cell r="B1082">
            <v>74010</v>
          </cell>
          <cell r="C1082">
            <v>0</v>
          </cell>
        </row>
        <row r="1083">
          <cell r="B1083">
            <v>74011</v>
          </cell>
          <cell r="C1083">
            <v>0</v>
          </cell>
        </row>
        <row r="1084">
          <cell r="B1084">
            <v>74110</v>
          </cell>
          <cell r="C1084">
            <v>0</v>
          </cell>
        </row>
        <row r="1085">
          <cell r="B1085">
            <v>75012</v>
          </cell>
          <cell r="C1085">
            <v>-450936.48</v>
          </cell>
        </row>
        <row r="1086">
          <cell r="B1086">
            <v>75013</v>
          </cell>
          <cell r="C1086">
            <v>-17394.939999999999</v>
          </cell>
        </row>
        <row r="1087">
          <cell r="B1087">
            <v>77017</v>
          </cell>
          <cell r="C1087">
            <v>0</v>
          </cell>
        </row>
        <row r="1088">
          <cell r="B1088">
            <v>79899</v>
          </cell>
          <cell r="C1088">
            <v>468331.42</v>
          </cell>
        </row>
        <row r="1089">
          <cell r="B1089">
            <v>79900</v>
          </cell>
        </row>
        <row r="1090">
          <cell r="B1090">
            <v>79910</v>
          </cell>
        </row>
        <row r="1091">
          <cell r="B1091">
            <v>81010</v>
          </cell>
          <cell r="C1091">
            <v>0</v>
          </cell>
        </row>
        <row r="1092">
          <cell r="B1092">
            <v>81011</v>
          </cell>
          <cell r="C1092">
            <v>0</v>
          </cell>
        </row>
        <row r="1093">
          <cell r="B1093">
            <v>81012</v>
          </cell>
          <cell r="C1093">
            <v>0</v>
          </cell>
        </row>
        <row r="1094">
          <cell r="B1094">
            <v>81110</v>
          </cell>
          <cell r="C1094">
            <v>0</v>
          </cell>
        </row>
        <row r="1095">
          <cell r="B1095">
            <v>81111</v>
          </cell>
          <cell r="C1095">
            <v>0</v>
          </cell>
        </row>
        <row r="1096">
          <cell r="B1096">
            <v>81112</v>
          </cell>
          <cell r="C1096">
            <v>0</v>
          </cell>
        </row>
        <row r="1097">
          <cell r="B1097">
            <v>81210</v>
          </cell>
          <cell r="C1097">
            <v>-3641</v>
          </cell>
        </row>
        <row r="1098">
          <cell r="B1098">
            <v>81211</v>
          </cell>
          <cell r="C1098">
            <v>14245.94</v>
          </cell>
        </row>
        <row r="1099">
          <cell r="B1099">
            <v>81212</v>
          </cell>
          <cell r="C1099">
            <v>0</v>
          </cell>
        </row>
        <row r="1100">
          <cell r="B1100">
            <v>81213</v>
          </cell>
          <cell r="C1100">
            <v>0</v>
          </cell>
        </row>
        <row r="1101">
          <cell r="B1101">
            <v>81214</v>
          </cell>
          <cell r="C1101">
            <v>0</v>
          </cell>
        </row>
        <row r="1102">
          <cell r="B1102">
            <v>81215</v>
          </cell>
          <cell r="C1102">
            <v>0</v>
          </cell>
        </row>
        <row r="1103">
          <cell r="B1103">
            <v>81216</v>
          </cell>
          <cell r="C1103">
            <v>-10604.94</v>
          </cell>
        </row>
        <row r="1104">
          <cell r="B1104">
            <v>81300</v>
          </cell>
        </row>
        <row r="1105">
          <cell r="B1105">
            <v>81310</v>
          </cell>
          <cell r="C1105">
            <v>0</v>
          </cell>
        </row>
        <row r="1106">
          <cell r="B1106">
            <v>81311</v>
          </cell>
          <cell r="C1106">
            <v>0</v>
          </cell>
        </row>
        <row r="1107">
          <cell r="B1107">
            <v>82010</v>
          </cell>
          <cell r="C1107">
            <v>0</v>
          </cell>
        </row>
        <row r="1108">
          <cell r="B1108">
            <v>82011</v>
          </cell>
          <cell r="C1108">
            <v>0</v>
          </cell>
        </row>
        <row r="1109">
          <cell r="B1109">
            <v>82110</v>
          </cell>
          <cell r="C1109">
            <v>0</v>
          </cell>
        </row>
        <row r="1110">
          <cell r="B1110">
            <v>82111</v>
          </cell>
          <cell r="C1110">
            <v>0</v>
          </cell>
        </row>
        <row r="1111">
          <cell r="B1111">
            <v>82210</v>
          </cell>
          <cell r="C1111">
            <v>0</v>
          </cell>
        </row>
        <row r="1112">
          <cell r="B1112">
            <v>82310</v>
          </cell>
          <cell r="C1112">
            <v>0</v>
          </cell>
        </row>
        <row r="1113">
          <cell r="B1113">
            <v>82311</v>
          </cell>
          <cell r="C1113">
            <v>0</v>
          </cell>
        </row>
        <row r="1114">
          <cell r="B1114">
            <v>82410</v>
          </cell>
          <cell r="C1114">
            <v>0</v>
          </cell>
        </row>
        <row r="1115">
          <cell r="B1115">
            <v>82411</v>
          </cell>
          <cell r="C1115">
            <v>0</v>
          </cell>
        </row>
        <row r="1116">
          <cell r="B1116">
            <v>83010</v>
          </cell>
          <cell r="C1116">
            <v>23758914.579999998</v>
          </cell>
        </row>
        <row r="1117">
          <cell r="B1117">
            <v>83011</v>
          </cell>
          <cell r="C1117">
            <v>8749872.6799999997</v>
          </cell>
        </row>
        <row r="1118">
          <cell r="B1118">
            <v>83100</v>
          </cell>
        </row>
        <row r="1119">
          <cell r="B1119">
            <v>83110</v>
          </cell>
          <cell r="C1119">
            <v>6.97</v>
          </cell>
        </row>
        <row r="1120">
          <cell r="B1120">
            <v>83111</v>
          </cell>
          <cell r="C1120">
            <v>0</v>
          </cell>
        </row>
        <row r="1121">
          <cell r="B1121">
            <v>83112</v>
          </cell>
          <cell r="C1121">
            <v>68501.47</v>
          </cell>
        </row>
        <row r="1122">
          <cell r="B1122">
            <v>83200</v>
          </cell>
        </row>
        <row r="1123">
          <cell r="B1123">
            <v>83210</v>
          </cell>
          <cell r="C1123">
            <v>0</v>
          </cell>
        </row>
        <row r="1124">
          <cell r="B1124">
            <v>83211</v>
          </cell>
          <cell r="C1124">
            <v>123.21</v>
          </cell>
        </row>
        <row r="1125">
          <cell r="B1125">
            <v>83212</v>
          </cell>
          <cell r="C1125">
            <v>48123.46</v>
          </cell>
        </row>
        <row r="1126">
          <cell r="B1126">
            <v>84000</v>
          </cell>
        </row>
        <row r="1127">
          <cell r="B1127">
            <v>84010</v>
          </cell>
          <cell r="C1127">
            <v>-459.47</v>
          </cell>
        </row>
        <row r="1128">
          <cell r="B1128">
            <v>84011</v>
          </cell>
          <cell r="C1128">
            <v>-59783.19</v>
          </cell>
        </row>
        <row r="1129">
          <cell r="B1129">
            <v>84012</v>
          </cell>
          <cell r="C1129">
            <v>0</v>
          </cell>
        </row>
        <row r="1130">
          <cell r="B1130">
            <v>84013</v>
          </cell>
          <cell r="C1130">
            <v>65687.27</v>
          </cell>
        </row>
        <row r="1131">
          <cell r="B1131">
            <v>84100</v>
          </cell>
        </row>
        <row r="1132">
          <cell r="B1132">
            <v>84110</v>
          </cell>
          <cell r="C1132">
            <v>-1302931.54</v>
          </cell>
        </row>
        <row r="1133">
          <cell r="B1133">
            <v>84120</v>
          </cell>
          <cell r="C1133">
            <v>990022.43</v>
          </cell>
        </row>
        <row r="1134">
          <cell r="B1134">
            <v>84200</v>
          </cell>
        </row>
        <row r="1135">
          <cell r="B1135">
            <v>84210</v>
          </cell>
          <cell r="C1135">
            <v>0</v>
          </cell>
        </row>
        <row r="1136">
          <cell r="B1136">
            <v>84211</v>
          </cell>
          <cell r="C1136">
            <v>0</v>
          </cell>
        </row>
        <row r="1137">
          <cell r="B1137">
            <v>84212</v>
          </cell>
          <cell r="C1137">
            <v>-9616.82</v>
          </cell>
        </row>
        <row r="1138">
          <cell r="B1138">
            <v>84213</v>
          </cell>
          <cell r="C1138">
            <v>0</v>
          </cell>
        </row>
        <row r="1139">
          <cell r="B1139">
            <v>84214</v>
          </cell>
          <cell r="C1139">
            <v>0</v>
          </cell>
        </row>
        <row r="1140">
          <cell r="B1140">
            <v>84215</v>
          </cell>
          <cell r="C1140">
            <v>0</v>
          </cell>
        </row>
        <row r="1141">
          <cell r="B1141">
            <v>84216</v>
          </cell>
          <cell r="C1141">
            <v>-1728987.43</v>
          </cell>
        </row>
        <row r="1142">
          <cell r="B1142">
            <v>84217</v>
          </cell>
          <cell r="C1142">
            <v>37217.800000000003</v>
          </cell>
        </row>
        <row r="1143">
          <cell r="B1143">
            <v>84300</v>
          </cell>
        </row>
        <row r="1144">
          <cell r="B1144">
            <v>84310</v>
          </cell>
          <cell r="C1144">
            <v>-456627.3</v>
          </cell>
        </row>
        <row r="1145">
          <cell r="B1145">
            <v>84311</v>
          </cell>
          <cell r="C1145">
            <v>2098488.6</v>
          </cell>
        </row>
        <row r="1146">
          <cell r="B1146">
            <v>84312</v>
          </cell>
          <cell r="C1146">
            <v>-1118022.04</v>
          </cell>
        </row>
        <row r="1147">
          <cell r="B1147">
            <v>84313</v>
          </cell>
          <cell r="C1147">
            <v>0</v>
          </cell>
        </row>
        <row r="1148">
          <cell r="B1148">
            <v>84314</v>
          </cell>
          <cell r="C1148">
            <v>0</v>
          </cell>
        </row>
        <row r="1149">
          <cell r="B1149">
            <v>84315</v>
          </cell>
          <cell r="C1149">
            <v>0</v>
          </cell>
        </row>
        <row r="1150">
          <cell r="B1150">
            <v>84316</v>
          </cell>
          <cell r="C1150">
            <v>0</v>
          </cell>
        </row>
        <row r="1151">
          <cell r="B1151">
            <v>84410</v>
          </cell>
          <cell r="C1151">
            <v>0</v>
          </cell>
        </row>
        <row r="1152">
          <cell r="B1152">
            <v>84498</v>
          </cell>
          <cell r="C1152">
            <v>0</v>
          </cell>
        </row>
        <row r="1153">
          <cell r="B1153">
            <v>84500</v>
          </cell>
        </row>
        <row r="1154">
          <cell r="B1154">
            <v>84510</v>
          </cell>
          <cell r="C1154">
            <v>0</v>
          </cell>
        </row>
        <row r="1155">
          <cell r="B1155">
            <v>84511</v>
          </cell>
          <cell r="C1155">
            <v>0</v>
          </cell>
        </row>
        <row r="1156">
          <cell r="B1156">
            <v>84530</v>
          </cell>
          <cell r="C1156">
            <v>0</v>
          </cell>
        </row>
        <row r="1157">
          <cell r="B1157">
            <v>84540</v>
          </cell>
          <cell r="C1157">
            <v>0</v>
          </cell>
        </row>
        <row r="1158">
          <cell r="B1158">
            <v>84550</v>
          </cell>
          <cell r="C1158">
            <v>0</v>
          </cell>
        </row>
        <row r="1159">
          <cell r="B1159">
            <v>84560</v>
          </cell>
          <cell r="C1159">
            <v>0</v>
          </cell>
        </row>
        <row r="1160">
          <cell r="B1160">
            <v>84571</v>
          </cell>
          <cell r="C1160">
            <v>0</v>
          </cell>
        </row>
        <row r="1161">
          <cell r="B1161">
            <v>84572</v>
          </cell>
          <cell r="C1161">
            <v>0</v>
          </cell>
        </row>
        <row r="1162">
          <cell r="B1162">
            <v>84577</v>
          </cell>
          <cell r="C1162">
            <v>0</v>
          </cell>
        </row>
        <row r="1163">
          <cell r="B1163">
            <v>84581</v>
          </cell>
          <cell r="C1163">
            <v>0</v>
          </cell>
        </row>
        <row r="1164">
          <cell r="B1164">
            <v>84590</v>
          </cell>
          <cell r="C1164">
            <v>0</v>
          </cell>
        </row>
        <row r="1165">
          <cell r="B1165">
            <v>84600</v>
          </cell>
        </row>
        <row r="1166">
          <cell r="B1166">
            <v>84610</v>
          </cell>
          <cell r="C1166">
            <v>98065.96</v>
          </cell>
        </row>
        <row r="1167">
          <cell r="B1167">
            <v>84611</v>
          </cell>
          <cell r="C1167">
            <v>-94187.88</v>
          </cell>
        </row>
        <row r="1168">
          <cell r="B1168">
            <v>84612</v>
          </cell>
          <cell r="C1168">
            <v>0</v>
          </cell>
        </row>
        <row r="1169">
          <cell r="B1169">
            <v>84613</v>
          </cell>
          <cell r="C1169">
            <v>0</v>
          </cell>
        </row>
        <row r="1170">
          <cell r="B1170">
            <v>84710</v>
          </cell>
          <cell r="C1170">
            <v>0</v>
          </cell>
        </row>
        <row r="1171">
          <cell r="B1171">
            <v>84711</v>
          </cell>
          <cell r="C1171">
            <v>0</v>
          </cell>
        </row>
        <row r="1172">
          <cell r="B1172">
            <v>84712</v>
          </cell>
          <cell r="C1172">
            <v>0</v>
          </cell>
        </row>
        <row r="1173">
          <cell r="B1173">
            <v>84713</v>
          </cell>
          <cell r="C1173">
            <v>0</v>
          </cell>
        </row>
        <row r="1174">
          <cell r="B1174">
            <v>84714</v>
          </cell>
          <cell r="C1174">
            <v>0</v>
          </cell>
        </row>
        <row r="1175">
          <cell r="B1175">
            <v>84715</v>
          </cell>
          <cell r="C1175">
            <v>0</v>
          </cell>
        </row>
        <row r="1176">
          <cell r="B1176">
            <v>84800</v>
          </cell>
        </row>
        <row r="1177">
          <cell r="B1177">
            <v>84810</v>
          </cell>
          <cell r="C1177">
            <v>0</v>
          </cell>
        </row>
        <row r="1178">
          <cell r="B1178">
            <v>84811</v>
          </cell>
          <cell r="C1178">
            <v>0</v>
          </cell>
        </row>
        <row r="1179">
          <cell r="B1179">
            <v>84812</v>
          </cell>
          <cell r="C1179">
            <v>632.16999999999996</v>
          </cell>
        </row>
        <row r="1180">
          <cell r="B1180">
            <v>84813</v>
          </cell>
          <cell r="C1180">
            <v>-19620.560000000001</v>
          </cell>
        </row>
        <row r="1181">
          <cell r="B1181">
            <v>84814</v>
          </cell>
          <cell r="C1181">
            <v>0</v>
          </cell>
        </row>
        <row r="1182">
          <cell r="B1182">
            <v>84815</v>
          </cell>
          <cell r="C1182">
            <v>489675.79</v>
          </cell>
        </row>
        <row r="1183">
          <cell r="B1183">
            <v>84816</v>
          </cell>
          <cell r="C1183">
            <v>0</v>
          </cell>
        </row>
        <row r="1184">
          <cell r="B1184">
            <v>84817</v>
          </cell>
          <cell r="C1184">
            <v>-31582.16</v>
          </cell>
        </row>
        <row r="1185">
          <cell r="B1185">
            <v>84826</v>
          </cell>
          <cell r="C1185">
            <v>-19655.52</v>
          </cell>
        </row>
        <row r="1186">
          <cell r="B1186">
            <v>89143</v>
          </cell>
          <cell r="C1186">
            <v>0</v>
          </cell>
        </row>
        <row r="1187">
          <cell r="B1187">
            <v>89900</v>
          </cell>
        </row>
        <row r="1188">
          <cell r="B1188">
            <v>89910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130-11 001"/>
      <sheetName val="142-10 001"/>
      <sheetName val="142-12 001"/>
      <sheetName val="142-13 001"/>
      <sheetName val="142-15 001"/>
      <sheetName val="142-15 023"/>
      <sheetName val="145-10 Outra PLAN "/>
      <sheetName val="145-11 Outra PLAN "/>
      <sheetName val="145-13 001"/>
      <sheetName val="145-14 SM"/>
      <sheetName val="145-22001"/>
      <sheetName val="145.23.001"/>
      <sheetName val="145-27 001"/>
      <sheetName val="145-29 Outra Plan"/>
      <sheetName val="145-50 SM "/>
      <sheetName val="145-51 SM"/>
      <sheetName val="145-52 SM "/>
      <sheetName val="145-98 001"/>
      <sheetName val="147-16 SM"/>
      <sheetName val="147-19 001"/>
      <sheetName val="147-20 001"/>
      <sheetName val="147-21 001"/>
      <sheetName val="147-22 SM"/>
      <sheetName val="147-23 001 "/>
      <sheetName val="147-24 001"/>
      <sheetName val="147-25 SM "/>
      <sheetName val="147-40 001"/>
      <sheetName val="147-41 (2)"/>
      <sheetName val="147-41 SM "/>
      <sheetName val="147-43 SM "/>
      <sheetName val="147-51 SM"/>
      <sheetName val="148-10 001"/>
      <sheetName val="148-10 022"/>
      <sheetName val="148-10 028"/>
      <sheetName val="148-10 029"/>
      <sheetName val="160-10 SM"/>
      <sheetName val="210-11"/>
      <sheetName val="213-10"/>
      <sheetName val="213-11"/>
      <sheetName val="220-15 001"/>
      <sheetName val="220-16"/>
      <sheetName val="221-13"/>
      <sheetName val="221-17"/>
      <sheetName val="221-33 "/>
      <sheetName val="222-22"/>
      <sheetName val="222-23"/>
      <sheetName val="223-10 001 "/>
      <sheetName val="223-10 012"/>
      <sheetName val="223-10 013"/>
      <sheetName val="223-10 020"/>
      <sheetName val="223-10 021"/>
      <sheetName val="223-10 022"/>
      <sheetName val="223-10 023"/>
      <sheetName val="223-10 028"/>
      <sheetName val="223-10 033"/>
      <sheetName val="223-10 034"/>
      <sheetName val="223-10 035"/>
      <sheetName val="223-11 001"/>
      <sheetName val="223-11 0012"/>
      <sheetName val="223-11 013"/>
      <sheetName val="223-11 021"/>
      <sheetName val="223-11 022"/>
      <sheetName val="223-11 023"/>
      <sheetName val="223-11 029"/>
      <sheetName val="223-11 033"/>
      <sheetName val="223-11 035"/>
      <sheetName val="223-12-001"/>
      <sheetName val="223-12-021"/>
      <sheetName val="223-12-023"/>
      <sheetName val="223-12-028"/>
      <sheetName val="223-12-035"/>
      <sheetName val="223-26 001"/>
      <sheetName val="223-26 028"/>
      <sheetName val="223-29 001"/>
      <sheetName val="223-29 013"/>
      <sheetName val="223-29 021"/>
      <sheetName val="223-29 022"/>
      <sheetName val="223-29 023"/>
      <sheetName val="223-29 028"/>
      <sheetName val="223-29 033"/>
      <sheetName val="223-29 035"/>
      <sheetName val="223-32 "/>
      <sheetName val="223-33"/>
      <sheetName val="223-34"/>
      <sheetName val="223-37 NC"/>
      <sheetName val="PROCV"/>
      <sheetName val="144-20 001 "/>
      <sheetName val="148-15 013"/>
      <sheetName val="148-15 021"/>
      <sheetName val="148-15 022"/>
      <sheetName val="148-15 033"/>
      <sheetName val="148-15 034"/>
      <sheetName val="148-15 035"/>
      <sheetName val="221-33"/>
      <sheetName val="223-26 0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1">
          <cell r="C1" t="str">
            <v>SALDO DAS CONTAS POR REDEFINICAO - AGOSTO/2004</v>
          </cell>
        </row>
        <row r="3">
          <cell r="A3" t="str">
            <v>CONTA</v>
          </cell>
          <cell r="B3" t="str">
            <v>TIPO</v>
          </cell>
          <cell r="C3" t="str">
            <v xml:space="preserve">DESCRICAO: </v>
          </cell>
          <cell r="D3" t="str">
            <v>DÉBITO</v>
          </cell>
          <cell r="E3" t="str">
            <v>CRÉDITO</v>
          </cell>
        </row>
        <row r="4">
          <cell r="A4">
            <v>11010001</v>
          </cell>
          <cell r="B4" t="str">
            <v>A</v>
          </cell>
          <cell r="C4" t="str">
            <v>TERRENOS</v>
          </cell>
          <cell r="D4">
            <v>454284.51</v>
          </cell>
        </row>
        <row r="5">
          <cell r="A5">
            <v>11130001</v>
          </cell>
          <cell r="B5" t="str">
            <v>A</v>
          </cell>
          <cell r="C5" t="str">
            <v>EDIFICIOS</v>
          </cell>
          <cell r="D5">
            <v>12664927.01</v>
          </cell>
        </row>
        <row r="6">
          <cell r="A6">
            <v>11140001</v>
          </cell>
          <cell r="B6" t="str">
            <v>A</v>
          </cell>
          <cell r="C6" t="str">
            <v>BENFEITORIAS</v>
          </cell>
          <cell r="D6">
            <v>2426304.5099999998</v>
          </cell>
        </row>
        <row r="7">
          <cell r="A7">
            <v>11260001</v>
          </cell>
          <cell r="B7" t="str">
            <v>A</v>
          </cell>
          <cell r="C7" t="str">
            <v>MAQUINAS E EQUIPAMENTOS</v>
          </cell>
          <cell r="D7">
            <v>85750756.5</v>
          </cell>
        </row>
        <row r="8">
          <cell r="A8">
            <v>11371001</v>
          </cell>
          <cell r="B8" t="str">
            <v>A</v>
          </cell>
          <cell r="C8" t="str">
            <v>MOVEIS E UTENSILIOS</v>
          </cell>
          <cell r="D8">
            <v>4853176.3099999996</v>
          </cell>
        </row>
        <row r="9">
          <cell r="A9">
            <v>11372001</v>
          </cell>
          <cell r="B9" t="str">
            <v>A</v>
          </cell>
          <cell r="C9" t="str">
            <v>VASILHAMES</v>
          </cell>
          <cell r="D9">
            <v>12483.46</v>
          </cell>
        </row>
        <row r="10">
          <cell r="A10">
            <v>11373001</v>
          </cell>
          <cell r="B10" t="str">
            <v>A</v>
          </cell>
          <cell r="C10" t="str">
            <v>PALLETS</v>
          </cell>
          <cell r="D10">
            <v>566853.34</v>
          </cell>
        </row>
        <row r="11">
          <cell r="A11">
            <v>11374001</v>
          </cell>
          <cell r="B11" t="str">
            <v>A</v>
          </cell>
          <cell r="C11" t="str">
            <v>MµQUINAS AUTO-SERVI€O (VENDING MACHINES)</v>
          </cell>
          <cell r="D11">
            <v>4620305.37</v>
          </cell>
        </row>
        <row r="12">
          <cell r="A12">
            <v>11377001</v>
          </cell>
          <cell r="B12" t="str">
            <v>A</v>
          </cell>
          <cell r="C12" t="str">
            <v>EMPILHADEIRAS</v>
          </cell>
          <cell r="D12">
            <v>959349.51</v>
          </cell>
        </row>
        <row r="13">
          <cell r="A13">
            <v>11481001</v>
          </cell>
          <cell r="B13" t="str">
            <v>A</v>
          </cell>
          <cell r="C13" t="str">
            <v>EQUIPAMENTOS DE INFORMATICA</v>
          </cell>
          <cell r="D13">
            <v>2532245.14</v>
          </cell>
        </row>
        <row r="14">
          <cell r="A14">
            <v>11590001</v>
          </cell>
          <cell r="B14" t="str">
            <v>A</v>
          </cell>
          <cell r="C14" t="str">
            <v>VEICULOS</v>
          </cell>
          <cell r="D14">
            <v>571493.24</v>
          </cell>
        </row>
        <row r="15">
          <cell r="A15">
            <v>11630001</v>
          </cell>
          <cell r="B15" t="str">
            <v>A</v>
          </cell>
          <cell r="C15" t="str">
            <v>EDIFICIOS - CURSO</v>
          </cell>
          <cell r="D15">
            <v>645.04999999999995</v>
          </cell>
        </row>
        <row r="16">
          <cell r="A16">
            <v>11660001</v>
          </cell>
          <cell r="B16" t="str">
            <v>A</v>
          </cell>
          <cell r="C16" t="str">
            <v>MAQS E EQUIPAMENTOS - CURSO</v>
          </cell>
          <cell r="D16">
            <v>460458.78</v>
          </cell>
        </row>
        <row r="17">
          <cell r="A17">
            <v>11671001</v>
          </cell>
          <cell r="B17" t="str">
            <v>A</v>
          </cell>
          <cell r="C17" t="str">
            <v>MOVEIS E UTENSILIOS - CURSO</v>
          </cell>
          <cell r="D17">
            <v>16146.63</v>
          </cell>
        </row>
        <row r="18">
          <cell r="A18">
            <v>11760013</v>
          </cell>
          <cell r="B18" t="str">
            <v>A</v>
          </cell>
          <cell r="C18" t="str">
            <v>MELHORAM CURSO COML-MAQS E EQUIPAMENTOS</v>
          </cell>
          <cell r="D18">
            <v>6382</v>
          </cell>
        </row>
        <row r="19">
          <cell r="A19">
            <v>11770001</v>
          </cell>
          <cell r="B19" t="str">
            <v>A</v>
          </cell>
          <cell r="C19" t="str">
            <v>MELHORAM CURSO COML-MOVEIS E UTENSILIOS</v>
          </cell>
          <cell r="D19">
            <v>234144.47</v>
          </cell>
        </row>
        <row r="20">
          <cell r="A20">
            <v>11770013</v>
          </cell>
          <cell r="B20" t="str">
            <v>A</v>
          </cell>
          <cell r="C20" t="str">
            <v>MELHORAM CURSO COML-MOVEIS E UTENSILIOS</v>
          </cell>
          <cell r="D20">
            <v>114</v>
          </cell>
        </row>
        <row r="21">
          <cell r="A21">
            <v>11770021</v>
          </cell>
          <cell r="B21" t="str">
            <v>A</v>
          </cell>
          <cell r="C21" t="str">
            <v>MELHORAM CURSO COML-MOVEIS E UTENSILIOS</v>
          </cell>
          <cell r="D21">
            <v>1625</v>
          </cell>
        </row>
        <row r="22">
          <cell r="A22">
            <v>11770023</v>
          </cell>
          <cell r="B22" t="str">
            <v>A</v>
          </cell>
          <cell r="C22" t="str">
            <v>MELHORAM CURSO COML-MOVEIS E UTENSILIOS</v>
          </cell>
          <cell r="D22">
            <v>5361.81</v>
          </cell>
        </row>
        <row r="23">
          <cell r="A23">
            <v>11770028</v>
          </cell>
          <cell r="B23" t="str">
            <v>A</v>
          </cell>
          <cell r="C23" t="str">
            <v>MELHORAM CURSO COML-MOVEIS E UTENSILIOS</v>
          </cell>
          <cell r="D23">
            <v>32869.11</v>
          </cell>
        </row>
        <row r="24">
          <cell r="A24">
            <v>11770033</v>
          </cell>
          <cell r="B24" t="str">
            <v>A</v>
          </cell>
          <cell r="C24" t="str">
            <v>MELHORAM CURSO COML-MOVEIS E UTENSILIOS</v>
          </cell>
          <cell r="D24">
            <v>2704.28</v>
          </cell>
        </row>
        <row r="25">
          <cell r="A25">
            <v>11770035</v>
          </cell>
          <cell r="B25" t="str">
            <v>A</v>
          </cell>
          <cell r="C25" t="str">
            <v>MELHORAM CURSO COML-MOVEIS E UTENSILIOS</v>
          </cell>
          <cell r="D25">
            <v>21983.040000000001</v>
          </cell>
        </row>
        <row r="26">
          <cell r="A26">
            <v>11780001</v>
          </cell>
          <cell r="B26" t="str">
            <v>A</v>
          </cell>
          <cell r="C26" t="str">
            <v>MELHORAM CURSO COML-EQUIPS INFORMATICA</v>
          </cell>
          <cell r="D26">
            <v>733487.75</v>
          </cell>
        </row>
        <row r="27">
          <cell r="A27">
            <v>11780013</v>
          </cell>
          <cell r="B27" t="str">
            <v>A</v>
          </cell>
          <cell r="C27" t="str">
            <v>MELHORAM CURSO COML-EQUIPS INFORMATICA</v>
          </cell>
          <cell r="D27">
            <v>2516</v>
          </cell>
        </row>
        <row r="28">
          <cell r="A28">
            <v>11780021</v>
          </cell>
          <cell r="B28" t="str">
            <v>A</v>
          </cell>
          <cell r="C28" t="str">
            <v>MELHORAM CURSO COML-EQUIPS INFORMATICA</v>
          </cell>
          <cell r="D28">
            <v>370</v>
          </cell>
        </row>
        <row r="29">
          <cell r="A29">
            <v>11780023</v>
          </cell>
          <cell r="B29" t="str">
            <v>A</v>
          </cell>
          <cell r="C29" t="str">
            <v>MELHORAM CURSO COML-EQUIPS INFORMATICA</v>
          </cell>
          <cell r="D29">
            <v>8286.1299999999992</v>
          </cell>
        </row>
        <row r="30">
          <cell r="A30">
            <v>11780028</v>
          </cell>
          <cell r="B30" t="str">
            <v>A</v>
          </cell>
          <cell r="C30" t="str">
            <v>MELHORAM CURSO COML-EQUIPS INFORMATICA</v>
          </cell>
          <cell r="D30">
            <v>550</v>
          </cell>
        </row>
        <row r="31">
          <cell r="A31">
            <v>11780033</v>
          </cell>
          <cell r="B31" t="str">
            <v>A</v>
          </cell>
          <cell r="C31" t="str">
            <v>MELHORAM CURSO COML-EQUIPS INFORMATICA</v>
          </cell>
          <cell r="D31">
            <v>7590.39</v>
          </cell>
        </row>
        <row r="32">
          <cell r="A32">
            <v>11780035</v>
          </cell>
          <cell r="B32" t="str">
            <v>A</v>
          </cell>
          <cell r="C32" t="str">
            <v>MELHORAM CURSO COML-EQUIPS INFORMATICA</v>
          </cell>
          <cell r="D32">
            <v>13851.06</v>
          </cell>
        </row>
        <row r="33">
          <cell r="A33">
            <v>11796013</v>
          </cell>
          <cell r="B33" t="str">
            <v>A</v>
          </cell>
          <cell r="C33" t="str">
            <v>TRANSF MELHORAM COML-MAQS E EQUIPAMENTOS</v>
          </cell>
          <cell r="E33">
            <v>6382</v>
          </cell>
        </row>
        <row r="34">
          <cell r="A34">
            <v>11797001</v>
          </cell>
          <cell r="B34" t="str">
            <v>A</v>
          </cell>
          <cell r="C34" t="str">
            <v>TRANSF MELHORAM COML-MOVEIS E UTENSILIOS</v>
          </cell>
          <cell r="E34">
            <v>221201.54</v>
          </cell>
        </row>
        <row r="35">
          <cell r="A35">
            <v>11797013</v>
          </cell>
          <cell r="B35" t="str">
            <v>A</v>
          </cell>
          <cell r="C35" t="str">
            <v>TRANSF MELHORAM COML-MOVEIS E UTENSILIOS</v>
          </cell>
          <cell r="E35">
            <v>114</v>
          </cell>
        </row>
        <row r="36">
          <cell r="A36">
            <v>11797021</v>
          </cell>
          <cell r="B36" t="str">
            <v>A</v>
          </cell>
          <cell r="C36" t="str">
            <v>TRANSF MELHORAM COML-MOVEIS E UTENSILIOS</v>
          </cell>
          <cell r="E36">
            <v>1625</v>
          </cell>
        </row>
        <row r="37">
          <cell r="A37">
            <v>11797023</v>
          </cell>
          <cell r="B37" t="str">
            <v>A</v>
          </cell>
          <cell r="C37" t="str">
            <v>TRANSF MELHORAM COML-MOVEIS E UTENSILIOS</v>
          </cell>
          <cell r="E37">
            <v>5361.81</v>
          </cell>
        </row>
        <row r="38">
          <cell r="A38">
            <v>11797028</v>
          </cell>
          <cell r="B38" t="str">
            <v>A</v>
          </cell>
          <cell r="C38" t="str">
            <v>TRANSF MELHORAM COML-MOVEIS E UTENSILIOS</v>
          </cell>
          <cell r="E38">
            <v>32869.11</v>
          </cell>
        </row>
        <row r="39">
          <cell r="A39">
            <v>11797033</v>
          </cell>
          <cell r="B39" t="str">
            <v>A</v>
          </cell>
          <cell r="C39" t="str">
            <v>TRANSF MELHORAM COML-MOVEIS E UTENSILIOS</v>
          </cell>
          <cell r="E39">
            <v>2704.28</v>
          </cell>
        </row>
        <row r="40">
          <cell r="A40">
            <v>11797035</v>
          </cell>
          <cell r="B40" t="str">
            <v>A</v>
          </cell>
          <cell r="C40" t="str">
            <v>TRANSF MELHORAM COML-MOVEIS E UTENSILIOS</v>
          </cell>
          <cell r="E40">
            <v>21983.040000000001</v>
          </cell>
        </row>
        <row r="41">
          <cell r="A41">
            <v>11798001</v>
          </cell>
          <cell r="B41" t="str">
            <v>A</v>
          </cell>
          <cell r="C41" t="str">
            <v>TRANSF MELHORAM COML-EQUIPS INFORMATICA</v>
          </cell>
          <cell r="E41">
            <v>727418.58</v>
          </cell>
        </row>
        <row r="42">
          <cell r="A42">
            <v>11798013</v>
          </cell>
          <cell r="B42" t="str">
            <v>A</v>
          </cell>
          <cell r="C42" t="str">
            <v>TRANSF MELHORAM COML-EQUIPS INFORMATICA</v>
          </cell>
          <cell r="E42">
            <v>2516</v>
          </cell>
        </row>
        <row r="43">
          <cell r="A43">
            <v>11798021</v>
          </cell>
          <cell r="B43" t="str">
            <v>A</v>
          </cell>
          <cell r="C43" t="str">
            <v>TRANSF MELHORAM COML-EQUIPS INFORMATICA</v>
          </cell>
          <cell r="E43">
            <v>370</v>
          </cell>
        </row>
        <row r="44">
          <cell r="A44">
            <v>11798023</v>
          </cell>
          <cell r="B44" t="str">
            <v>A</v>
          </cell>
          <cell r="C44" t="str">
            <v>TRANSF MELHORAM COML-EQUIPS INFORMATICA</v>
          </cell>
          <cell r="E44">
            <v>8286.1299999999992</v>
          </cell>
        </row>
        <row r="45">
          <cell r="A45">
            <v>11798028</v>
          </cell>
          <cell r="B45" t="str">
            <v>A</v>
          </cell>
          <cell r="C45" t="str">
            <v>TRANSF MELHORAM COML-EQUIPS INFORMATICA</v>
          </cell>
          <cell r="E45">
            <v>550</v>
          </cell>
        </row>
        <row r="46">
          <cell r="A46">
            <v>11798033</v>
          </cell>
          <cell r="B46" t="str">
            <v>A</v>
          </cell>
          <cell r="C46" t="str">
            <v>TRANSF MELHORAM COML-EQUIPS INFORMATICA</v>
          </cell>
          <cell r="E46">
            <v>7590.39</v>
          </cell>
        </row>
        <row r="47">
          <cell r="A47">
            <v>11798035</v>
          </cell>
          <cell r="B47" t="str">
            <v>A</v>
          </cell>
          <cell r="C47" t="str">
            <v>TRANSF MELHORAM COML-EQUIPS INFORMATICA</v>
          </cell>
          <cell r="E47">
            <v>13851.06</v>
          </cell>
        </row>
        <row r="48">
          <cell r="A48">
            <v>11830001</v>
          </cell>
          <cell r="B48" t="str">
            <v>A</v>
          </cell>
          <cell r="C48" t="str">
            <v>DEPRECIACOES ACUM-EDIFICIOS</v>
          </cell>
          <cell r="E48">
            <v>7997143.0599999996</v>
          </cell>
        </row>
        <row r="49">
          <cell r="A49">
            <v>11840001</v>
          </cell>
          <cell r="B49" t="str">
            <v>A</v>
          </cell>
          <cell r="C49" t="str">
            <v>DEPRECIACOES ACUM-BENFEITORIAS</v>
          </cell>
          <cell r="E49">
            <v>1691908.44</v>
          </cell>
        </row>
        <row r="50">
          <cell r="A50">
            <v>11860001</v>
          </cell>
          <cell r="B50" t="str">
            <v>A</v>
          </cell>
          <cell r="C50" t="str">
            <v>DEPRECIACOES ACUM-MAQS E EQUIPAMENTOS</v>
          </cell>
          <cell r="E50">
            <v>76772262.219999999</v>
          </cell>
        </row>
        <row r="51">
          <cell r="A51">
            <v>11871001</v>
          </cell>
          <cell r="B51" t="str">
            <v>A</v>
          </cell>
          <cell r="C51" t="str">
            <v>DEPRECIACOES ACUM-MOVEIS E UTENSILIOS</v>
          </cell>
          <cell r="E51">
            <v>3713992.36</v>
          </cell>
        </row>
        <row r="52">
          <cell r="A52">
            <v>11872001</v>
          </cell>
          <cell r="B52" t="str">
            <v>A</v>
          </cell>
          <cell r="C52" t="str">
            <v>DEPRECIACOES ACUM-VASILHAMES</v>
          </cell>
          <cell r="E52">
            <v>12303.44</v>
          </cell>
        </row>
        <row r="53">
          <cell r="A53">
            <v>11873001</v>
          </cell>
          <cell r="B53" t="str">
            <v>A</v>
          </cell>
          <cell r="C53" t="str">
            <v>DEPRECIACOES ACUM-PALLETS</v>
          </cell>
          <cell r="E53">
            <v>215630.87</v>
          </cell>
        </row>
        <row r="54">
          <cell r="A54">
            <v>11874001</v>
          </cell>
          <cell r="B54" t="str">
            <v>A</v>
          </cell>
          <cell r="C54" t="str">
            <v>DEPRECIACOES ACUM-MAQS AUTO-SERVICO(V M)</v>
          </cell>
          <cell r="E54">
            <v>2590413.2200000002</v>
          </cell>
        </row>
        <row r="55">
          <cell r="A55">
            <v>11877001</v>
          </cell>
          <cell r="B55" t="str">
            <v>A</v>
          </cell>
          <cell r="C55" t="str">
            <v>DEPRECIACOES ACUM EMPILHADEIRAS</v>
          </cell>
          <cell r="E55">
            <v>676189.05</v>
          </cell>
        </row>
        <row r="56">
          <cell r="A56">
            <v>11881001</v>
          </cell>
          <cell r="B56" t="str">
            <v>A</v>
          </cell>
          <cell r="C56" t="str">
            <v>DEPRECIACOES ACUM-EQUIPS INFORMATICA</v>
          </cell>
          <cell r="E56">
            <v>1707149.34</v>
          </cell>
        </row>
        <row r="57">
          <cell r="A57">
            <v>11890001</v>
          </cell>
          <cell r="B57" t="str">
            <v>A</v>
          </cell>
          <cell r="C57" t="str">
            <v>DEPRECIACOES ACUM-VEICULOS</v>
          </cell>
          <cell r="E57">
            <v>533203.69999999995</v>
          </cell>
        </row>
        <row r="58">
          <cell r="A58">
            <v>11910001</v>
          </cell>
          <cell r="B58" t="str">
            <v>A</v>
          </cell>
          <cell r="C58" t="str">
            <v>DIREITO DE USO DE LINHAS TELEFONICAS</v>
          </cell>
          <cell r="D58">
            <v>40517.300000000003</v>
          </cell>
        </row>
        <row r="59">
          <cell r="A59">
            <v>13011001</v>
          </cell>
          <cell r="B59" t="str">
            <v>A</v>
          </cell>
          <cell r="C59" t="str">
            <v>PARTICIPACOES EM OUTRAS EMPRESAS</v>
          </cell>
          <cell r="D59">
            <v>1</v>
          </cell>
        </row>
        <row r="60">
          <cell r="A60">
            <v>14110001</v>
          </cell>
          <cell r="B60" t="str">
            <v>A</v>
          </cell>
          <cell r="C60" t="str">
            <v>DESPESAS ANTECIPADAS SALARIOS</v>
          </cell>
          <cell r="D60">
            <v>24849.23</v>
          </cell>
        </row>
        <row r="61">
          <cell r="A61">
            <v>14110012</v>
          </cell>
          <cell r="B61" t="str">
            <v>A</v>
          </cell>
          <cell r="C61" t="str">
            <v>DESPESAS ANTECIPADAS SALARIOS</v>
          </cell>
          <cell r="E61">
            <v>26.11</v>
          </cell>
        </row>
        <row r="62">
          <cell r="A62">
            <v>14110013</v>
          </cell>
          <cell r="B62" t="str">
            <v>A</v>
          </cell>
          <cell r="C62" t="str">
            <v>DESPESAS ANTECIPADAS SALARIOS</v>
          </cell>
          <cell r="E62">
            <v>1103.42</v>
          </cell>
        </row>
        <row r="63">
          <cell r="A63">
            <v>14110020</v>
          </cell>
          <cell r="B63" t="str">
            <v>A</v>
          </cell>
          <cell r="C63" t="str">
            <v>DESPESAS ANTECIPADAS SALARIOS</v>
          </cell>
        </row>
        <row r="64">
          <cell r="A64">
            <v>14110021</v>
          </cell>
          <cell r="B64" t="str">
            <v>A</v>
          </cell>
          <cell r="C64" t="str">
            <v>DESPESAS ANTECIPADAS SALARIOS</v>
          </cell>
        </row>
        <row r="65">
          <cell r="A65">
            <v>14110022</v>
          </cell>
          <cell r="B65" t="str">
            <v>A</v>
          </cell>
          <cell r="C65" t="str">
            <v>DESPESAS ANTECIPADAS SALARIOS</v>
          </cell>
          <cell r="D65">
            <v>1246.55</v>
          </cell>
        </row>
        <row r="66">
          <cell r="A66">
            <v>14110023</v>
          </cell>
          <cell r="B66" t="str">
            <v>A</v>
          </cell>
          <cell r="C66" t="str">
            <v>DESPESAS ANTECIPADAS SALARIOS</v>
          </cell>
          <cell r="E66">
            <v>1954.87</v>
          </cell>
        </row>
        <row r="67">
          <cell r="A67">
            <v>14110028</v>
          </cell>
          <cell r="B67" t="str">
            <v>A</v>
          </cell>
          <cell r="C67" t="str">
            <v>DESPESAS ANTECIPADAS SALARIOS</v>
          </cell>
        </row>
        <row r="68">
          <cell r="A68">
            <v>14110029</v>
          </cell>
          <cell r="B68" t="str">
            <v>A</v>
          </cell>
          <cell r="C68" t="str">
            <v>DESPESAS ANTECIPADAS SALARIOS</v>
          </cell>
          <cell r="D68">
            <v>1006.7</v>
          </cell>
        </row>
        <row r="69">
          <cell r="A69">
            <v>14110033</v>
          </cell>
          <cell r="B69" t="str">
            <v>A</v>
          </cell>
          <cell r="C69" t="str">
            <v>DESPESAS ANTECIPADAS SALARIOS</v>
          </cell>
          <cell r="D69">
            <v>367</v>
          </cell>
        </row>
        <row r="70">
          <cell r="A70">
            <v>14110034</v>
          </cell>
          <cell r="B70" t="str">
            <v>A</v>
          </cell>
          <cell r="C70" t="str">
            <v>DESPESAS ANTECIPADAS SALARIOS</v>
          </cell>
        </row>
        <row r="71">
          <cell r="A71">
            <v>14110035</v>
          </cell>
          <cell r="B71" t="str">
            <v>A</v>
          </cell>
          <cell r="C71" t="str">
            <v>DESPESAS ANTECIPADAS SALARIOS</v>
          </cell>
          <cell r="E71">
            <v>943.65</v>
          </cell>
        </row>
        <row r="72">
          <cell r="A72">
            <v>14110078</v>
          </cell>
          <cell r="B72" t="str">
            <v>A</v>
          </cell>
          <cell r="C72" t="str">
            <v>DESPESAS ANTECIPADAS SALARIOS</v>
          </cell>
          <cell r="D72">
            <v>10536.31</v>
          </cell>
        </row>
        <row r="73">
          <cell r="A73">
            <v>14110090</v>
          </cell>
          <cell r="B73" t="str">
            <v>A</v>
          </cell>
          <cell r="C73" t="str">
            <v>DESPESAS ANTECIPADAS SALARIOS</v>
          </cell>
          <cell r="D73">
            <v>3877.65</v>
          </cell>
        </row>
        <row r="74">
          <cell r="A74">
            <v>14112001</v>
          </cell>
          <cell r="B74" t="str">
            <v>A</v>
          </cell>
          <cell r="C74" t="str">
            <v>ANTECIPACAO DO 13 SALARIO</v>
          </cell>
          <cell r="D74">
            <v>84728.97</v>
          </cell>
        </row>
        <row r="75">
          <cell r="A75">
            <v>14112012</v>
          </cell>
          <cell r="B75" t="str">
            <v>A</v>
          </cell>
          <cell r="C75" t="str">
            <v>ANTECIPACAO DO 13 SALARIO</v>
          </cell>
          <cell r="D75">
            <v>1588.28</v>
          </cell>
        </row>
        <row r="76">
          <cell r="A76">
            <v>14112013</v>
          </cell>
          <cell r="B76" t="str">
            <v>A</v>
          </cell>
          <cell r="C76" t="str">
            <v>ANTECIPACAO DO 13 SALARIO</v>
          </cell>
          <cell r="D76">
            <v>61348.81</v>
          </cell>
        </row>
        <row r="77">
          <cell r="A77">
            <v>14112020</v>
          </cell>
          <cell r="B77" t="str">
            <v>A</v>
          </cell>
          <cell r="C77" t="str">
            <v>ANTECIPACAO DO 13 SALARIO</v>
          </cell>
          <cell r="D77">
            <v>2381.1</v>
          </cell>
        </row>
        <row r="78">
          <cell r="A78">
            <v>14112021</v>
          </cell>
          <cell r="B78" t="str">
            <v>A</v>
          </cell>
          <cell r="C78" t="str">
            <v>ANTECIPACAO DO 13 SALARIO</v>
          </cell>
          <cell r="D78">
            <v>15331</v>
          </cell>
        </row>
        <row r="79">
          <cell r="A79">
            <v>14112022</v>
          </cell>
          <cell r="B79" t="str">
            <v>A</v>
          </cell>
          <cell r="C79" t="str">
            <v>ANTECIPACAO DO 13 SALARIO</v>
          </cell>
          <cell r="D79">
            <v>23581.98</v>
          </cell>
        </row>
        <row r="80">
          <cell r="A80">
            <v>14112023</v>
          </cell>
          <cell r="B80" t="str">
            <v>A</v>
          </cell>
          <cell r="C80" t="str">
            <v>ANTECIPACAO DO 13 SALARIO</v>
          </cell>
          <cell r="D80">
            <v>64879.51</v>
          </cell>
        </row>
        <row r="81">
          <cell r="A81">
            <v>14112028</v>
          </cell>
          <cell r="B81" t="str">
            <v>A</v>
          </cell>
          <cell r="C81" t="str">
            <v>ANTECIPACAO DO 13 SALARIO</v>
          </cell>
          <cell r="D81">
            <v>6543.57</v>
          </cell>
        </row>
        <row r="82">
          <cell r="A82">
            <v>14112029</v>
          </cell>
          <cell r="B82" t="str">
            <v>A</v>
          </cell>
          <cell r="C82" t="str">
            <v>ANTECIPACAO DO 13 SALARIO</v>
          </cell>
          <cell r="D82">
            <v>77885.25</v>
          </cell>
        </row>
        <row r="83">
          <cell r="A83">
            <v>14112033</v>
          </cell>
          <cell r="B83" t="str">
            <v>A</v>
          </cell>
          <cell r="C83" t="str">
            <v>ANTECIPACAO DO 13 SALARIO</v>
          </cell>
          <cell r="D83">
            <v>33187.46</v>
          </cell>
        </row>
        <row r="84">
          <cell r="A84">
            <v>14112034</v>
          </cell>
          <cell r="B84" t="str">
            <v>A</v>
          </cell>
          <cell r="C84" t="str">
            <v>ANTECIPACAO DO 13 SALARIO</v>
          </cell>
          <cell r="E84">
            <v>516.48</v>
          </cell>
        </row>
        <row r="85">
          <cell r="A85">
            <v>14112035</v>
          </cell>
          <cell r="B85" t="str">
            <v>A</v>
          </cell>
          <cell r="C85" t="str">
            <v>ANTECIPACAO DO 13 SALARIO</v>
          </cell>
          <cell r="D85">
            <v>64597.58</v>
          </cell>
        </row>
        <row r="86">
          <cell r="A86">
            <v>14112078</v>
          </cell>
          <cell r="B86" t="str">
            <v>A</v>
          </cell>
          <cell r="C86" t="str">
            <v>ANTECIPACAO DO 13 SALARIO</v>
          </cell>
          <cell r="D86">
            <v>215243.29</v>
          </cell>
        </row>
        <row r="87">
          <cell r="A87">
            <v>14112090</v>
          </cell>
          <cell r="B87" t="str">
            <v>A</v>
          </cell>
          <cell r="C87" t="str">
            <v>ANTECIPACAO DO 13 SALARIO</v>
          </cell>
          <cell r="D87">
            <v>98693.77</v>
          </cell>
        </row>
        <row r="88">
          <cell r="A88">
            <v>14113001</v>
          </cell>
          <cell r="B88" t="str">
            <v>A</v>
          </cell>
          <cell r="C88" t="str">
            <v>FERIAS ANTECIPADAS</v>
          </cell>
          <cell r="D88">
            <v>18839.900000000001</v>
          </cell>
        </row>
        <row r="89">
          <cell r="A89">
            <v>14113012</v>
          </cell>
          <cell r="B89" t="str">
            <v>A</v>
          </cell>
          <cell r="C89" t="str">
            <v>FERIAS ANTECIPADAS</v>
          </cell>
          <cell r="D89">
            <v>1914.55</v>
          </cell>
        </row>
        <row r="90">
          <cell r="A90">
            <v>14113013</v>
          </cell>
          <cell r="B90" t="str">
            <v>A</v>
          </cell>
          <cell r="C90" t="str">
            <v>FERIAS ANTECIPADAS</v>
          </cell>
          <cell r="E90">
            <v>2465.11</v>
          </cell>
        </row>
        <row r="91">
          <cell r="A91">
            <v>14113020</v>
          </cell>
          <cell r="B91" t="str">
            <v>A</v>
          </cell>
          <cell r="C91" t="str">
            <v>FERIAS ANTECIPADAS</v>
          </cell>
        </row>
        <row r="92">
          <cell r="A92">
            <v>14113021</v>
          </cell>
          <cell r="B92" t="str">
            <v>A</v>
          </cell>
          <cell r="C92" t="str">
            <v>FERIAS ANTECIPADAS</v>
          </cell>
          <cell r="D92">
            <v>1206.72</v>
          </cell>
        </row>
        <row r="93">
          <cell r="A93">
            <v>14113022</v>
          </cell>
          <cell r="B93" t="str">
            <v>A</v>
          </cell>
          <cell r="C93" t="str">
            <v>FERIAS ANTECIPADAS</v>
          </cell>
          <cell r="D93">
            <v>2658.16</v>
          </cell>
        </row>
        <row r="94">
          <cell r="A94">
            <v>14113023</v>
          </cell>
          <cell r="B94" t="str">
            <v>A</v>
          </cell>
          <cell r="C94" t="str">
            <v>FERIAS ANTECIPADAS</v>
          </cell>
          <cell r="D94">
            <v>13995.98</v>
          </cell>
        </row>
        <row r="95">
          <cell r="A95">
            <v>14113028</v>
          </cell>
          <cell r="B95" t="str">
            <v>A</v>
          </cell>
          <cell r="C95" t="str">
            <v>FERIAS ANTECIPADAS</v>
          </cell>
          <cell r="E95">
            <v>7.57</v>
          </cell>
        </row>
        <row r="96">
          <cell r="A96">
            <v>14113029</v>
          </cell>
          <cell r="B96" t="str">
            <v>A</v>
          </cell>
          <cell r="C96" t="str">
            <v>FERIAS ANTECIPADAS</v>
          </cell>
          <cell r="E96">
            <v>680.3</v>
          </cell>
        </row>
        <row r="97">
          <cell r="A97">
            <v>14113033</v>
          </cell>
          <cell r="B97" t="str">
            <v>A</v>
          </cell>
          <cell r="C97" t="str">
            <v>FERIAS ANTECIPADAS</v>
          </cell>
          <cell r="D97">
            <v>4577.42</v>
          </cell>
        </row>
        <row r="98">
          <cell r="A98">
            <v>14113034</v>
          </cell>
          <cell r="B98" t="str">
            <v>A</v>
          </cell>
          <cell r="C98" t="str">
            <v>FERIAS ANTECIPADAS</v>
          </cell>
        </row>
        <row r="99">
          <cell r="A99">
            <v>14113035</v>
          </cell>
          <cell r="B99" t="str">
            <v>A</v>
          </cell>
          <cell r="C99" t="str">
            <v>FERIAS ANTECIPADAS</v>
          </cell>
          <cell r="D99">
            <v>4266.8599999999997</v>
          </cell>
        </row>
        <row r="100">
          <cell r="A100">
            <v>14113078</v>
          </cell>
          <cell r="B100" t="str">
            <v>A</v>
          </cell>
          <cell r="C100" t="str">
            <v>FERIAS ANTECIPADAS</v>
          </cell>
          <cell r="D100">
            <v>15787.61</v>
          </cell>
        </row>
        <row r="101">
          <cell r="A101">
            <v>14113090</v>
          </cell>
          <cell r="B101" t="str">
            <v>A</v>
          </cell>
          <cell r="C101" t="str">
            <v>FERIAS ANTECIPADAS</v>
          </cell>
          <cell r="D101">
            <v>739.36</v>
          </cell>
        </row>
        <row r="102">
          <cell r="A102">
            <v>14212001</v>
          </cell>
          <cell r="B102" t="str">
            <v>A</v>
          </cell>
          <cell r="C102" t="str">
            <v>DESPESAS ANTECIPS PROMOCAO DE VENDAS</v>
          </cell>
        </row>
        <row r="103">
          <cell r="A103">
            <v>14213001</v>
          </cell>
          <cell r="B103" t="str">
            <v>A</v>
          </cell>
          <cell r="C103" t="str">
            <v>DESPESAS ANTECIPS SEGUROS NAO VENCIDOS</v>
          </cell>
          <cell r="D103">
            <v>102798.94</v>
          </cell>
        </row>
        <row r="104">
          <cell r="A104">
            <v>14213078</v>
          </cell>
          <cell r="B104" t="str">
            <v>A</v>
          </cell>
          <cell r="C104" t="str">
            <v>DESPESAS ANTECIPS SEGUROS NAO VENCIDOS</v>
          </cell>
          <cell r="E104">
            <v>4</v>
          </cell>
        </row>
        <row r="105">
          <cell r="A105">
            <v>14213090</v>
          </cell>
          <cell r="B105" t="str">
            <v>A</v>
          </cell>
          <cell r="C105" t="str">
            <v>DESPESAS ANTECIPS SEGUROS NAO VENCIDOS</v>
          </cell>
        </row>
        <row r="106">
          <cell r="A106">
            <v>14215001</v>
          </cell>
          <cell r="B106" t="str">
            <v>A</v>
          </cell>
          <cell r="C106" t="str">
            <v>DESPESAS ANTECIPADAS GERAIS</v>
          </cell>
          <cell r="D106">
            <v>117444.96</v>
          </cell>
        </row>
        <row r="107">
          <cell r="A107">
            <v>14215023</v>
          </cell>
          <cell r="B107" t="str">
            <v>A</v>
          </cell>
          <cell r="C107" t="str">
            <v>DESPESAS ANTECIPADAS GERAIS</v>
          </cell>
          <cell r="D107">
            <v>3175.3</v>
          </cell>
        </row>
        <row r="108">
          <cell r="A108">
            <v>14215078</v>
          </cell>
          <cell r="B108" t="str">
            <v>A</v>
          </cell>
          <cell r="C108" t="str">
            <v>DESPESAS ANTECIPADAS GERAIS</v>
          </cell>
          <cell r="D108">
            <v>1635007.21</v>
          </cell>
        </row>
        <row r="109">
          <cell r="A109">
            <v>14215089</v>
          </cell>
          <cell r="B109" t="str">
            <v>A</v>
          </cell>
          <cell r="C109" t="str">
            <v>DESPESAS ANTECIPADAS GERAIS</v>
          </cell>
          <cell r="D109">
            <v>71155.75</v>
          </cell>
        </row>
        <row r="110">
          <cell r="A110">
            <v>14215090</v>
          </cell>
          <cell r="B110" t="str">
            <v>A</v>
          </cell>
          <cell r="C110" t="str">
            <v>DESPESAS ANTECIPADAS GERAIS</v>
          </cell>
          <cell r="D110">
            <v>1088066.32</v>
          </cell>
        </row>
        <row r="111">
          <cell r="A111">
            <v>14310001</v>
          </cell>
          <cell r="B111" t="str">
            <v>A</v>
          </cell>
          <cell r="C111" t="str">
            <v>DEVEDORES POR MERCADORIAS - LOCAL</v>
          </cell>
          <cell r="D111">
            <v>63076686.170000002</v>
          </cell>
        </row>
        <row r="112">
          <cell r="A112">
            <v>14311001</v>
          </cell>
          <cell r="B112" t="str">
            <v>A</v>
          </cell>
          <cell r="C112" t="str">
            <v>DEVEDORES P/ MERCADORIAS-LOCAL-COLIGADAS</v>
          </cell>
        </row>
        <row r="113">
          <cell r="A113">
            <v>14314012</v>
          </cell>
          <cell r="B113" t="str">
            <v>A</v>
          </cell>
          <cell r="C113" t="str">
            <v>DEVEDORES DUVIDOSOS</v>
          </cell>
        </row>
        <row r="114">
          <cell r="A114">
            <v>14314013</v>
          </cell>
          <cell r="B114" t="str">
            <v>A</v>
          </cell>
          <cell r="C114" t="str">
            <v>DEVEDORES DUVIDOSOS</v>
          </cell>
          <cell r="D114">
            <v>53570.01</v>
          </cell>
        </row>
        <row r="115">
          <cell r="A115">
            <v>14314021</v>
          </cell>
          <cell r="B115" t="str">
            <v>A</v>
          </cell>
          <cell r="C115" t="str">
            <v>DEVEDORES DUVIDOSOS</v>
          </cell>
          <cell r="D115">
            <v>215790.83</v>
          </cell>
        </row>
        <row r="116">
          <cell r="A116">
            <v>14314022</v>
          </cell>
          <cell r="B116" t="str">
            <v>A</v>
          </cell>
          <cell r="C116" t="str">
            <v>DEVEDORES DUVIDOSOS</v>
          </cell>
          <cell r="D116">
            <v>35434.32</v>
          </cell>
        </row>
        <row r="117">
          <cell r="A117">
            <v>14314023</v>
          </cell>
          <cell r="B117" t="str">
            <v>A</v>
          </cell>
          <cell r="C117" t="str">
            <v>DEVEDORES DUVIDOSOS</v>
          </cell>
          <cell r="D117">
            <v>323209.49</v>
          </cell>
        </row>
        <row r="118">
          <cell r="A118">
            <v>14314029</v>
          </cell>
          <cell r="B118" t="str">
            <v>A</v>
          </cell>
          <cell r="C118" t="str">
            <v>DEVEDORES DUVIDOSOS</v>
          </cell>
          <cell r="D118">
            <v>22984.01</v>
          </cell>
        </row>
        <row r="119">
          <cell r="A119">
            <v>14314033</v>
          </cell>
          <cell r="B119" t="str">
            <v>A</v>
          </cell>
          <cell r="C119" t="str">
            <v>DEVEDORES DUVIDOSOS</v>
          </cell>
          <cell r="D119">
            <v>770585.99</v>
          </cell>
        </row>
        <row r="120">
          <cell r="A120">
            <v>14314035</v>
          </cell>
          <cell r="B120" t="str">
            <v>A</v>
          </cell>
          <cell r="C120" t="str">
            <v>DEVEDORES DUVIDOSOS</v>
          </cell>
          <cell r="D120">
            <v>509764.35</v>
          </cell>
        </row>
        <row r="121">
          <cell r="A121">
            <v>14316001</v>
          </cell>
          <cell r="B121" t="str">
            <v>A</v>
          </cell>
          <cell r="C121" t="str">
            <v>DEBITOS DIVERSOS COBRANCA A REGULARIZAR</v>
          </cell>
        </row>
        <row r="122">
          <cell r="A122">
            <v>14316023</v>
          </cell>
          <cell r="B122" t="str">
            <v>A</v>
          </cell>
          <cell r="C122" t="str">
            <v>DEBITOS DIVERSOS COBRANCA A REGULARIZAR</v>
          </cell>
        </row>
        <row r="123">
          <cell r="A123">
            <v>14318001</v>
          </cell>
          <cell r="B123" t="str">
            <v>A</v>
          </cell>
          <cell r="C123" t="str">
            <v>CREDITOS DIVERSOS COBRANCA A REGULARIZAR</v>
          </cell>
          <cell r="E123">
            <v>88481.73</v>
          </cell>
        </row>
        <row r="124">
          <cell r="A124">
            <v>14320001</v>
          </cell>
          <cell r="B124" t="str">
            <v>A</v>
          </cell>
          <cell r="C124" t="str">
            <v>CRED PENDENTE - DUPLICATA RECEBIDA</v>
          </cell>
          <cell r="D124">
            <v>1388.93</v>
          </cell>
        </row>
        <row r="125">
          <cell r="A125">
            <v>14322001</v>
          </cell>
          <cell r="B125" t="str">
            <v>A</v>
          </cell>
          <cell r="C125" t="str">
            <v>CRED DIVS COBR REGUL-GRANDES CLIENTES</v>
          </cell>
          <cell r="E125">
            <v>4705.8100000000004</v>
          </cell>
        </row>
        <row r="126">
          <cell r="A126">
            <v>14322029</v>
          </cell>
          <cell r="B126" t="str">
            <v>A</v>
          </cell>
          <cell r="C126" t="str">
            <v>CRED DIVS COBR REGUL-GRANDES CLIENTES</v>
          </cell>
          <cell r="D126">
            <v>38.869999999999997</v>
          </cell>
        </row>
        <row r="127">
          <cell r="A127">
            <v>14410001</v>
          </cell>
          <cell r="B127" t="str">
            <v>A</v>
          </cell>
          <cell r="C127" t="str">
            <v>ADIANTAMENTO PARA DESPESAS</v>
          </cell>
          <cell r="D127">
            <v>20397.18</v>
          </cell>
        </row>
        <row r="128">
          <cell r="A128">
            <v>14410012</v>
          </cell>
          <cell r="B128" t="str">
            <v>A</v>
          </cell>
          <cell r="C128" t="str">
            <v>ADIANTAMENTO PARA DESPESAS</v>
          </cell>
          <cell r="E128">
            <v>730.46</v>
          </cell>
        </row>
        <row r="129">
          <cell r="A129">
            <v>14410013</v>
          </cell>
          <cell r="B129" t="str">
            <v>A</v>
          </cell>
          <cell r="C129" t="str">
            <v>ADIANTAMENTO PARA DESPESAS</v>
          </cell>
          <cell r="D129">
            <v>6544.31</v>
          </cell>
        </row>
        <row r="130">
          <cell r="A130">
            <v>14410020</v>
          </cell>
          <cell r="B130" t="str">
            <v>A</v>
          </cell>
          <cell r="C130" t="str">
            <v>ADIANTAMENTO PARA DESPESAS</v>
          </cell>
          <cell r="D130">
            <v>634.39</v>
          </cell>
        </row>
        <row r="131">
          <cell r="A131">
            <v>14410021</v>
          </cell>
          <cell r="B131" t="str">
            <v>A</v>
          </cell>
          <cell r="C131" t="str">
            <v>ADIANTAMENTO PARA DESPESAS</v>
          </cell>
          <cell r="D131">
            <v>2200</v>
          </cell>
        </row>
        <row r="132">
          <cell r="A132">
            <v>14410022</v>
          </cell>
          <cell r="B132" t="str">
            <v>A</v>
          </cell>
          <cell r="C132" t="str">
            <v>ADIANTAMENTO PARA DESPESAS</v>
          </cell>
          <cell r="D132">
            <v>4657.6899999999996</v>
          </cell>
        </row>
        <row r="133">
          <cell r="A133">
            <v>14410023</v>
          </cell>
          <cell r="B133" t="str">
            <v>A</v>
          </cell>
          <cell r="C133" t="str">
            <v>ADIANTAMENTO PARA DESPESAS</v>
          </cell>
          <cell r="D133">
            <v>20727.93</v>
          </cell>
        </row>
        <row r="134">
          <cell r="A134">
            <v>14410028</v>
          </cell>
          <cell r="B134" t="str">
            <v>A</v>
          </cell>
          <cell r="C134" t="str">
            <v>ADIANTAMENTO PARA DESPESAS</v>
          </cell>
          <cell r="E134">
            <v>1345.47</v>
          </cell>
        </row>
        <row r="135">
          <cell r="A135">
            <v>14410029</v>
          </cell>
          <cell r="B135" t="str">
            <v>A</v>
          </cell>
          <cell r="C135" t="str">
            <v>ADIANTAMENTO PARA DESPESAS</v>
          </cell>
          <cell r="D135">
            <v>4900</v>
          </cell>
        </row>
        <row r="136">
          <cell r="A136">
            <v>14410033</v>
          </cell>
          <cell r="B136" t="str">
            <v>A</v>
          </cell>
          <cell r="C136" t="str">
            <v>ADIANTAMENTO PARA DESPESAS</v>
          </cell>
          <cell r="D136">
            <v>232.83</v>
          </cell>
        </row>
        <row r="137">
          <cell r="A137">
            <v>14410034</v>
          </cell>
          <cell r="B137" t="str">
            <v>A</v>
          </cell>
          <cell r="C137" t="str">
            <v>ADIANTAMENTO PARA DESPESAS</v>
          </cell>
          <cell r="D137">
            <v>11.99</v>
          </cell>
        </row>
        <row r="138">
          <cell r="A138">
            <v>14410035</v>
          </cell>
          <cell r="B138" t="str">
            <v>A</v>
          </cell>
          <cell r="C138" t="str">
            <v>ADIANTAMENTO PARA DESPESAS</v>
          </cell>
          <cell r="E138">
            <v>949.93</v>
          </cell>
        </row>
        <row r="139">
          <cell r="A139">
            <v>14410078</v>
          </cell>
          <cell r="B139" t="str">
            <v>A</v>
          </cell>
          <cell r="C139" t="str">
            <v>ADIANTAMENTO PARA DESPESAS</v>
          </cell>
          <cell r="D139">
            <v>2042.2</v>
          </cell>
        </row>
        <row r="140">
          <cell r="A140">
            <v>14410090</v>
          </cell>
          <cell r="B140" t="str">
            <v>A</v>
          </cell>
          <cell r="C140" t="str">
            <v>ADIANTAMENTO PARA DESPESAS</v>
          </cell>
          <cell r="D140">
            <v>1393.68</v>
          </cell>
        </row>
        <row r="141">
          <cell r="A141">
            <v>14411001</v>
          </cell>
          <cell r="B141" t="str">
            <v>A</v>
          </cell>
          <cell r="C141" t="str">
            <v>EMPRESTIMO A COLABORADORES</v>
          </cell>
          <cell r="D141">
            <v>25075.49</v>
          </cell>
        </row>
        <row r="142">
          <cell r="A142">
            <v>14411029</v>
          </cell>
          <cell r="B142" t="str">
            <v>A</v>
          </cell>
          <cell r="C142" t="str">
            <v>EMPRESTIMO A COLABORADORES</v>
          </cell>
        </row>
        <row r="143">
          <cell r="A143">
            <v>14411033</v>
          </cell>
          <cell r="B143" t="str">
            <v>A</v>
          </cell>
          <cell r="C143" t="str">
            <v>EMPRESTIMO A COLABORADORES</v>
          </cell>
        </row>
        <row r="144">
          <cell r="A144">
            <v>14411035</v>
          </cell>
          <cell r="B144" t="str">
            <v>A</v>
          </cell>
          <cell r="C144" t="str">
            <v>EMPRESTIMO A COLABORADORES</v>
          </cell>
          <cell r="D144">
            <v>268</v>
          </cell>
        </row>
        <row r="145">
          <cell r="A145">
            <v>14411078</v>
          </cell>
          <cell r="B145" t="str">
            <v>A</v>
          </cell>
          <cell r="C145" t="str">
            <v>EMPRESTIMO A COLABORADORES</v>
          </cell>
          <cell r="E145">
            <v>6</v>
          </cell>
        </row>
        <row r="146">
          <cell r="A146">
            <v>14411090</v>
          </cell>
          <cell r="B146" t="str">
            <v>A</v>
          </cell>
          <cell r="C146" t="str">
            <v>EMPRESTIMO A COLABORADORES</v>
          </cell>
          <cell r="D146">
            <v>2459.9</v>
          </cell>
        </row>
        <row r="147">
          <cell r="A147">
            <v>14412001</v>
          </cell>
          <cell r="B147" t="str">
            <v>A</v>
          </cell>
          <cell r="C147" t="str">
            <v>FINANCIAMENTO DE AUTO PARTICULAR</v>
          </cell>
          <cell r="D147">
            <v>100395.98</v>
          </cell>
        </row>
        <row r="148">
          <cell r="A148">
            <v>14412012</v>
          </cell>
          <cell r="B148" t="str">
            <v>A</v>
          </cell>
          <cell r="C148" t="str">
            <v>FINANCIAMENTO DE AUTO PARTICULAR</v>
          </cell>
          <cell r="D148">
            <v>28551.85</v>
          </cell>
        </row>
        <row r="149">
          <cell r="A149">
            <v>14412013</v>
          </cell>
          <cell r="B149" t="str">
            <v>A</v>
          </cell>
          <cell r="C149" t="str">
            <v>FINANCIAMENTO DE AUTO PARTICULAR</v>
          </cell>
          <cell r="D149">
            <v>56953.919999999998</v>
          </cell>
        </row>
        <row r="150">
          <cell r="A150">
            <v>14412021</v>
          </cell>
          <cell r="B150" t="str">
            <v>A</v>
          </cell>
          <cell r="C150" t="str">
            <v>FINANCIAMENTO DE AUTO PARTICULAR</v>
          </cell>
          <cell r="D150">
            <v>19203.77</v>
          </cell>
        </row>
        <row r="151">
          <cell r="A151">
            <v>14412022</v>
          </cell>
          <cell r="B151" t="str">
            <v>A</v>
          </cell>
          <cell r="C151" t="str">
            <v>FINANCIAMENTO DE AUTO PARTICULAR</v>
          </cell>
          <cell r="D151">
            <v>9466.76</v>
          </cell>
        </row>
        <row r="152">
          <cell r="A152">
            <v>14412023</v>
          </cell>
          <cell r="B152" t="str">
            <v>A</v>
          </cell>
          <cell r="C152" t="str">
            <v>FINANCIAMENTO DE AUTO PARTICULAR</v>
          </cell>
          <cell r="D152">
            <v>8321.23</v>
          </cell>
        </row>
        <row r="153">
          <cell r="A153">
            <v>14412029</v>
          </cell>
          <cell r="B153" t="str">
            <v>A</v>
          </cell>
          <cell r="C153" t="str">
            <v>FINANCIAMENTO DE AUTO PARTICULAR</v>
          </cell>
          <cell r="D153">
            <v>42969.69</v>
          </cell>
        </row>
        <row r="154">
          <cell r="A154">
            <v>14412033</v>
          </cell>
          <cell r="B154" t="str">
            <v>A</v>
          </cell>
          <cell r="C154" t="str">
            <v>FINANCIAMENTO DE AUTO PARTICULAR</v>
          </cell>
          <cell r="D154">
            <v>67181.34</v>
          </cell>
        </row>
        <row r="155">
          <cell r="A155">
            <v>14412035</v>
          </cell>
          <cell r="B155" t="str">
            <v>A</v>
          </cell>
          <cell r="C155" t="str">
            <v>FINANCIAMENTO DE AUTO PARTICULAR</v>
          </cell>
          <cell r="D155">
            <v>14623.71</v>
          </cell>
        </row>
        <row r="156">
          <cell r="A156">
            <v>14412078</v>
          </cell>
          <cell r="B156" t="str">
            <v>A</v>
          </cell>
          <cell r="C156" t="str">
            <v>FINANCIAMENTO DE AUTO PARTICULAR</v>
          </cell>
          <cell r="D156">
            <v>51259.76</v>
          </cell>
        </row>
        <row r="157">
          <cell r="A157">
            <v>14412090</v>
          </cell>
          <cell r="B157" t="str">
            <v>A</v>
          </cell>
          <cell r="C157" t="str">
            <v>FINANCIAMENTO DE AUTO PARTICULAR</v>
          </cell>
          <cell r="D157">
            <v>9714.01</v>
          </cell>
        </row>
        <row r="158">
          <cell r="A158">
            <v>14414001</v>
          </cell>
          <cell r="B158" t="str">
            <v>A</v>
          </cell>
          <cell r="C158" t="str">
            <v>FINANCIAMENTO MATERIAL ESCOLAR</v>
          </cell>
          <cell r="E158">
            <v>124.5</v>
          </cell>
        </row>
        <row r="159">
          <cell r="A159">
            <v>14414013</v>
          </cell>
          <cell r="B159" t="str">
            <v>A</v>
          </cell>
          <cell r="C159" t="str">
            <v>FINANCIAMENTO MATERIAL ESCOLAR</v>
          </cell>
          <cell r="D159">
            <v>46.46</v>
          </cell>
        </row>
        <row r="160">
          <cell r="A160">
            <v>14414021</v>
          </cell>
          <cell r="B160" t="str">
            <v>A</v>
          </cell>
          <cell r="C160" t="str">
            <v>FINANCIAMENTO MATERIAL ESCOLAR</v>
          </cell>
        </row>
        <row r="161">
          <cell r="A161">
            <v>14414022</v>
          </cell>
          <cell r="B161" t="str">
            <v>A</v>
          </cell>
          <cell r="C161" t="str">
            <v>FINANCIAMENTO MATERIAL ESCOLAR</v>
          </cell>
        </row>
        <row r="162">
          <cell r="A162">
            <v>14414023</v>
          </cell>
          <cell r="B162" t="str">
            <v>A</v>
          </cell>
          <cell r="C162" t="str">
            <v>FINANCIAMENTO MATERIAL ESCOLAR</v>
          </cell>
          <cell r="D162">
            <v>77.150000000000006</v>
          </cell>
        </row>
        <row r="163">
          <cell r="A163">
            <v>14414029</v>
          </cell>
          <cell r="B163" t="str">
            <v>A</v>
          </cell>
          <cell r="C163" t="str">
            <v>FINANCIAMENTO MATERIAL ESCOLAR</v>
          </cell>
          <cell r="D163">
            <v>428.46</v>
          </cell>
        </row>
        <row r="164">
          <cell r="A164">
            <v>14414033</v>
          </cell>
          <cell r="B164" t="str">
            <v>A</v>
          </cell>
          <cell r="C164" t="str">
            <v>FINANCIAMENTO MATERIAL ESCOLAR</v>
          </cell>
          <cell r="D164">
            <v>274.31</v>
          </cell>
        </row>
        <row r="165">
          <cell r="A165">
            <v>14414035</v>
          </cell>
          <cell r="B165" t="str">
            <v>A</v>
          </cell>
          <cell r="C165" t="str">
            <v>FINANCIAMENTO MATERIAL ESCOLAR</v>
          </cell>
          <cell r="D165">
            <v>356.32</v>
          </cell>
        </row>
        <row r="166">
          <cell r="A166">
            <v>14414078</v>
          </cell>
          <cell r="B166" t="str">
            <v>A</v>
          </cell>
          <cell r="C166" t="str">
            <v>FINANCIAMENTO MATERIAL ESCOLAR</v>
          </cell>
          <cell r="D166">
            <v>206.52</v>
          </cell>
        </row>
        <row r="167">
          <cell r="A167">
            <v>14414090</v>
          </cell>
          <cell r="B167" t="str">
            <v>A</v>
          </cell>
          <cell r="C167" t="str">
            <v>FINANCIAMENTO MATERIAL ESCOLAR</v>
          </cell>
          <cell r="D167">
            <v>1413.78</v>
          </cell>
        </row>
        <row r="168">
          <cell r="A168">
            <v>14416001</v>
          </cell>
          <cell r="B168" t="str">
            <v>A</v>
          </cell>
          <cell r="C168" t="str">
            <v>FORNECIMENTO DE MEDICAMENTOS</v>
          </cell>
          <cell r="E168">
            <v>3303.88</v>
          </cell>
        </row>
        <row r="169">
          <cell r="A169">
            <v>14416012</v>
          </cell>
          <cell r="B169" t="str">
            <v>A</v>
          </cell>
          <cell r="C169" t="str">
            <v>FORNECIMENTO DE MEDICAMENTOS</v>
          </cell>
          <cell r="D169">
            <v>1597.21</v>
          </cell>
        </row>
        <row r="170">
          <cell r="A170">
            <v>14416013</v>
          </cell>
          <cell r="B170" t="str">
            <v>A</v>
          </cell>
          <cell r="C170" t="str">
            <v>FORNECIMENTO DE MEDICAMENTOS</v>
          </cell>
          <cell r="E170">
            <v>972.05</v>
          </cell>
        </row>
        <row r="171">
          <cell r="A171">
            <v>14416020</v>
          </cell>
          <cell r="B171" t="str">
            <v>A</v>
          </cell>
          <cell r="C171" t="str">
            <v>FORNECIMENTO DE MEDICAMENTOS</v>
          </cell>
          <cell r="E171">
            <v>407.72</v>
          </cell>
        </row>
        <row r="172">
          <cell r="A172">
            <v>14416021</v>
          </cell>
          <cell r="B172" t="str">
            <v>A</v>
          </cell>
          <cell r="C172" t="str">
            <v>FORNECIMENTO DE MEDICAMENTOS</v>
          </cell>
          <cell r="D172">
            <v>168.07</v>
          </cell>
        </row>
        <row r="173">
          <cell r="A173">
            <v>14416022</v>
          </cell>
          <cell r="B173" t="str">
            <v>A</v>
          </cell>
          <cell r="C173" t="str">
            <v>FORNECIMENTO DE MEDICAMENTOS</v>
          </cell>
        </row>
        <row r="174">
          <cell r="A174">
            <v>14416023</v>
          </cell>
          <cell r="B174" t="str">
            <v>A</v>
          </cell>
          <cell r="C174" t="str">
            <v>FORNECIMENTO DE MEDICAMENTOS</v>
          </cell>
          <cell r="D174">
            <v>1787.06</v>
          </cell>
        </row>
        <row r="175">
          <cell r="A175">
            <v>14416028</v>
          </cell>
          <cell r="B175" t="str">
            <v>A</v>
          </cell>
          <cell r="C175" t="str">
            <v>FORNECIMENTO DE MEDICAMENTOS</v>
          </cell>
          <cell r="D175">
            <v>10326.14</v>
          </cell>
        </row>
        <row r="176">
          <cell r="A176">
            <v>14416029</v>
          </cell>
          <cell r="B176" t="str">
            <v>A</v>
          </cell>
          <cell r="C176" t="str">
            <v>FORNECIMENTO DE MEDICAMENTOS</v>
          </cell>
          <cell r="D176">
            <v>1211.52</v>
          </cell>
        </row>
        <row r="177">
          <cell r="A177">
            <v>14416033</v>
          </cell>
          <cell r="B177" t="str">
            <v>A</v>
          </cell>
          <cell r="C177" t="str">
            <v>FORNECIMENTO DE MEDICAMENTOS</v>
          </cell>
          <cell r="D177">
            <v>977.94</v>
          </cell>
        </row>
        <row r="178">
          <cell r="A178">
            <v>14416034</v>
          </cell>
          <cell r="B178" t="str">
            <v>A</v>
          </cell>
          <cell r="C178" t="str">
            <v>FORNECIMENTO DE MEDICAMENTOS</v>
          </cell>
          <cell r="D178">
            <v>287.72000000000003</v>
          </cell>
        </row>
        <row r="179">
          <cell r="A179">
            <v>14416035</v>
          </cell>
          <cell r="B179" t="str">
            <v>A</v>
          </cell>
          <cell r="C179" t="str">
            <v>FORNECIMENTO DE MEDICAMENTOS</v>
          </cell>
          <cell r="E179">
            <v>370.07</v>
          </cell>
        </row>
        <row r="180">
          <cell r="A180">
            <v>14416078</v>
          </cell>
          <cell r="B180" t="str">
            <v>A</v>
          </cell>
          <cell r="C180" t="str">
            <v>FORNECIMENTO DE MEDICAMENTOS</v>
          </cell>
          <cell r="E180">
            <v>410.36</v>
          </cell>
        </row>
        <row r="181">
          <cell r="A181">
            <v>14416089</v>
          </cell>
          <cell r="B181" t="str">
            <v>A</v>
          </cell>
          <cell r="C181" t="str">
            <v>FORNECIMENTO DE MEDICAMENTOS</v>
          </cell>
          <cell r="D181">
            <v>295.66000000000003</v>
          </cell>
        </row>
        <row r="182">
          <cell r="A182">
            <v>14416090</v>
          </cell>
          <cell r="B182" t="str">
            <v>A</v>
          </cell>
          <cell r="C182" t="str">
            <v>FORNECIMENTO DE MEDICAMENTOS</v>
          </cell>
          <cell r="D182">
            <v>128.38</v>
          </cell>
        </row>
        <row r="183">
          <cell r="A183">
            <v>14417001</v>
          </cell>
          <cell r="B183" t="str">
            <v>A</v>
          </cell>
          <cell r="C183" t="str">
            <v>PARTICIPACAO COLABORADORES MEDISERVICE</v>
          </cell>
          <cell r="D183">
            <v>1096.1600000000001</v>
          </cell>
        </row>
        <row r="184">
          <cell r="A184">
            <v>14417023</v>
          </cell>
          <cell r="B184" t="str">
            <v>A</v>
          </cell>
          <cell r="C184" t="str">
            <v>PARTICIPACAO COLABORADORES MEDISERVICE</v>
          </cell>
          <cell r="D184">
            <v>64.33</v>
          </cell>
        </row>
        <row r="185">
          <cell r="A185">
            <v>14417028</v>
          </cell>
          <cell r="B185" t="str">
            <v>A</v>
          </cell>
          <cell r="C185" t="str">
            <v>PARTICIPACAO COLABORADORES MEDISERVICE</v>
          </cell>
          <cell r="D185">
            <v>117.31</v>
          </cell>
        </row>
        <row r="186">
          <cell r="A186">
            <v>14417029</v>
          </cell>
          <cell r="B186" t="str">
            <v>A</v>
          </cell>
          <cell r="C186" t="str">
            <v>PARTICIPACAO COLABORADORES MEDISERVICE</v>
          </cell>
          <cell r="D186">
            <v>50.89</v>
          </cell>
        </row>
        <row r="187">
          <cell r="A187">
            <v>14417034</v>
          </cell>
          <cell r="B187" t="str">
            <v>A</v>
          </cell>
          <cell r="C187" t="str">
            <v>PARTICIPACAO COLABORADORES MEDISERVICE</v>
          </cell>
        </row>
        <row r="188">
          <cell r="A188">
            <v>14417078</v>
          </cell>
          <cell r="B188" t="str">
            <v>A</v>
          </cell>
          <cell r="C188" t="str">
            <v>PARTICIPACAO COLABORADORES MEDISERVICE</v>
          </cell>
          <cell r="D188">
            <v>476.75</v>
          </cell>
        </row>
        <row r="189">
          <cell r="A189">
            <v>14420001</v>
          </cell>
          <cell r="B189" t="str">
            <v>A</v>
          </cell>
          <cell r="C189" t="str">
            <v>DEVEDORES MULTAS DE TRANSITO A REEMBOLSA</v>
          </cell>
          <cell r="D189">
            <v>638.45000000000005</v>
          </cell>
        </row>
        <row r="190">
          <cell r="A190">
            <v>14421001</v>
          </cell>
          <cell r="B190" t="str">
            <v>A</v>
          </cell>
          <cell r="C190" t="str">
            <v>ADIANTAMENTO DESP-V.LOC P.CAMPO C/CARTAO</v>
          </cell>
          <cell r="D190">
            <v>5425.68</v>
          </cell>
        </row>
        <row r="191">
          <cell r="A191">
            <v>14421012</v>
          </cell>
          <cell r="B191" t="str">
            <v>A</v>
          </cell>
          <cell r="C191" t="str">
            <v>ADIANTAMENTO DESP-V.LOC P.CAMPO C/CARTAO</v>
          </cell>
          <cell r="D191">
            <v>1612.23</v>
          </cell>
        </row>
        <row r="192">
          <cell r="A192">
            <v>14421013</v>
          </cell>
          <cell r="B192" t="str">
            <v>A</v>
          </cell>
          <cell r="C192" t="str">
            <v>ADIANTAMENTO DESP-V.LOC P.CAMPO C/CARTAO</v>
          </cell>
          <cell r="D192">
            <v>36655</v>
          </cell>
        </row>
        <row r="193">
          <cell r="A193">
            <v>14421020</v>
          </cell>
          <cell r="B193" t="str">
            <v>A</v>
          </cell>
          <cell r="C193" t="str">
            <v>ADIANTAMENTO DESP-V.LOC P.CAMPO C/CARTAO</v>
          </cell>
        </row>
        <row r="194">
          <cell r="A194">
            <v>14421021</v>
          </cell>
          <cell r="B194" t="str">
            <v>A</v>
          </cell>
          <cell r="C194" t="str">
            <v>ADIANTAMENTO DESP-V.LOC P.CAMPO C/CARTAO</v>
          </cell>
          <cell r="D194">
            <v>3498.44</v>
          </cell>
        </row>
        <row r="195">
          <cell r="A195">
            <v>14421022</v>
          </cell>
          <cell r="B195" t="str">
            <v>A</v>
          </cell>
          <cell r="C195" t="str">
            <v>ADIANTAMENTO DESP-V.LOC P.CAMPO C/CARTAO</v>
          </cell>
          <cell r="D195">
            <v>5528.04</v>
          </cell>
        </row>
        <row r="196">
          <cell r="A196">
            <v>14421023</v>
          </cell>
          <cell r="B196" t="str">
            <v>A</v>
          </cell>
          <cell r="C196" t="str">
            <v>ADIANTAMENTO DESP-V.LOC P.CAMPO C/CARTAO</v>
          </cell>
          <cell r="D196">
            <v>12921.49</v>
          </cell>
        </row>
        <row r="197">
          <cell r="A197">
            <v>14421028</v>
          </cell>
          <cell r="B197" t="str">
            <v>A</v>
          </cell>
          <cell r="C197" t="str">
            <v>ADIANTAMENTO DESP-V.LOC P.CAMPO C/CARTAO</v>
          </cell>
          <cell r="D197">
            <v>1487.77</v>
          </cell>
        </row>
        <row r="198">
          <cell r="A198">
            <v>14421029</v>
          </cell>
          <cell r="B198" t="str">
            <v>A</v>
          </cell>
          <cell r="C198" t="str">
            <v>ADIANTAMENTO DESP-V.LOC P.CAMPO C/CARTAO</v>
          </cell>
          <cell r="D198">
            <v>27441.73</v>
          </cell>
        </row>
        <row r="199">
          <cell r="A199">
            <v>14421033</v>
          </cell>
          <cell r="B199" t="str">
            <v>A</v>
          </cell>
          <cell r="C199" t="str">
            <v>ADIANTAMENTO DESP-V.LOC P.CAMPO C/CARTAO</v>
          </cell>
          <cell r="D199">
            <v>2070.8000000000002</v>
          </cell>
        </row>
        <row r="200">
          <cell r="A200">
            <v>14421034</v>
          </cell>
          <cell r="B200" t="str">
            <v>A</v>
          </cell>
          <cell r="C200" t="str">
            <v>ADIANTAMENTO DESP-V.LOC P.CAMPO C/CARTAO</v>
          </cell>
        </row>
        <row r="201">
          <cell r="A201">
            <v>14421035</v>
          </cell>
          <cell r="B201" t="str">
            <v>A</v>
          </cell>
          <cell r="C201" t="str">
            <v>ADIANTAMENTO DESP-V.LOC P.CAMPO C/CARTAO</v>
          </cell>
          <cell r="D201">
            <v>7538.73</v>
          </cell>
        </row>
        <row r="202">
          <cell r="A202">
            <v>14422001</v>
          </cell>
          <cell r="B202" t="str">
            <v>A</v>
          </cell>
          <cell r="C202" t="str">
            <v>ADIANTAMENTO DESP-V.LOC-P.ADM SEM CARTAO</v>
          </cell>
          <cell r="D202">
            <v>5695.17</v>
          </cell>
        </row>
        <row r="203">
          <cell r="A203">
            <v>14422035</v>
          </cell>
          <cell r="B203" t="str">
            <v>A</v>
          </cell>
          <cell r="C203" t="str">
            <v>ADIANTAMENTO DESP-V.LOC-P.ADM SEM CARTAO</v>
          </cell>
        </row>
        <row r="204">
          <cell r="A204">
            <v>14422078</v>
          </cell>
          <cell r="B204" t="str">
            <v>A</v>
          </cell>
          <cell r="C204" t="str">
            <v>ADIANTAMENTO DESP-V.LOC-P.ADM SEM CARTAO</v>
          </cell>
          <cell r="D204">
            <v>1236.4000000000001</v>
          </cell>
        </row>
        <row r="205">
          <cell r="A205">
            <v>14422090</v>
          </cell>
          <cell r="B205" t="str">
            <v>A</v>
          </cell>
          <cell r="C205" t="str">
            <v>ADIANTAMENTO DESP-V.LOC-P.ADM SEM CARTAO</v>
          </cell>
          <cell r="D205">
            <v>1900</v>
          </cell>
        </row>
        <row r="206">
          <cell r="A206">
            <v>14423001</v>
          </cell>
          <cell r="B206" t="str">
            <v>A</v>
          </cell>
          <cell r="C206" t="str">
            <v>ADIANTAMENTO DESP-V.LOC-P.ADM COM CARTAO</v>
          </cell>
          <cell r="E206">
            <v>1258.68</v>
          </cell>
        </row>
        <row r="207">
          <cell r="A207">
            <v>14423035</v>
          </cell>
          <cell r="B207" t="str">
            <v>A</v>
          </cell>
          <cell r="C207" t="str">
            <v>ADIANTAMENTO DESP-V.LOC-P.ADM COM CARTAO</v>
          </cell>
          <cell r="D207">
            <v>1304.5899999999999</v>
          </cell>
        </row>
        <row r="208">
          <cell r="A208">
            <v>14423078</v>
          </cell>
          <cell r="B208" t="str">
            <v>A</v>
          </cell>
          <cell r="C208" t="str">
            <v>ADIANTAMENTO DESP-V.LOC-P.ADM COM CARTAO</v>
          </cell>
        </row>
        <row r="209">
          <cell r="A209">
            <v>14423090</v>
          </cell>
          <cell r="B209" t="str">
            <v>A</v>
          </cell>
          <cell r="C209" t="str">
            <v>ADIANTAMENTO DESP-V.LOC-P.ADM COM CARTAO</v>
          </cell>
          <cell r="D209">
            <v>1274.25</v>
          </cell>
        </row>
        <row r="210">
          <cell r="A210">
            <v>14424001</v>
          </cell>
          <cell r="B210" t="str">
            <v>A</v>
          </cell>
          <cell r="C210" t="str">
            <v>ADIANTAMENTO DESP-VIAGENS INTERNACIONAIS</v>
          </cell>
          <cell r="D210">
            <v>41481.57</v>
          </cell>
        </row>
        <row r="211">
          <cell r="A211">
            <v>14510001</v>
          </cell>
          <cell r="B211" t="str">
            <v>A</v>
          </cell>
          <cell r="C211" t="str">
            <v>DEVEDORES DIVERSOS-LOCAL</v>
          </cell>
          <cell r="D211">
            <v>131448.82999999999</v>
          </cell>
        </row>
        <row r="212">
          <cell r="A212">
            <v>14510012</v>
          </cell>
          <cell r="B212" t="str">
            <v>A</v>
          </cell>
          <cell r="C212" t="str">
            <v>DEVEDORES DIVERSOS-LOCAL</v>
          </cell>
          <cell r="E212">
            <v>2636.33</v>
          </cell>
        </row>
        <row r="213">
          <cell r="A213">
            <v>14510013</v>
          </cell>
          <cell r="B213" t="str">
            <v>A</v>
          </cell>
          <cell r="C213" t="str">
            <v>DEVEDORES DIVERSOS-LOCAL</v>
          </cell>
          <cell r="E213">
            <v>181.15</v>
          </cell>
        </row>
        <row r="214">
          <cell r="A214">
            <v>14510020</v>
          </cell>
          <cell r="B214" t="str">
            <v>A</v>
          </cell>
          <cell r="C214" t="str">
            <v>DEVEDORES DIVERSOS-LOCAL</v>
          </cell>
          <cell r="D214">
            <v>11752.85</v>
          </cell>
        </row>
        <row r="215">
          <cell r="A215">
            <v>14510021</v>
          </cell>
          <cell r="B215" t="str">
            <v>A</v>
          </cell>
          <cell r="C215" t="str">
            <v>DEVEDORES DIVERSOS-LOCAL</v>
          </cell>
          <cell r="E215">
            <v>80.2</v>
          </cell>
        </row>
        <row r="216">
          <cell r="A216">
            <v>14510022</v>
          </cell>
          <cell r="B216" t="str">
            <v>A</v>
          </cell>
          <cell r="C216" t="str">
            <v>DEVEDORES DIVERSOS-LOCAL</v>
          </cell>
        </row>
        <row r="217">
          <cell r="A217">
            <v>14510023</v>
          </cell>
          <cell r="B217" t="str">
            <v>A</v>
          </cell>
          <cell r="C217" t="str">
            <v>DEVEDORES DIVERSOS-LOCAL</v>
          </cell>
          <cell r="D217">
            <v>607.32000000000005</v>
          </cell>
        </row>
        <row r="218">
          <cell r="A218">
            <v>14510028</v>
          </cell>
          <cell r="B218" t="str">
            <v>A</v>
          </cell>
          <cell r="C218" t="str">
            <v>DEVEDORES DIVERSOS-LOCAL</v>
          </cell>
          <cell r="D218">
            <v>6202.99</v>
          </cell>
        </row>
        <row r="219">
          <cell r="A219">
            <v>14510029</v>
          </cell>
          <cell r="B219" t="str">
            <v>A</v>
          </cell>
          <cell r="C219" t="str">
            <v>DEVEDORES DIVERSOS-LOCAL</v>
          </cell>
          <cell r="E219">
            <v>126802.9</v>
          </cell>
        </row>
        <row r="220">
          <cell r="A220">
            <v>14510033</v>
          </cell>
          <cell r="B220" t="str">
            <v>A</v>
          </cell>
          <cell r="C220" t="str">
            <v>DEVEDORES DIVERSOS-LOCAL</v>
          </cell>
        </row>
        <row r="221">
          <cell r="A221">
            <v>14510035</v>
          </cell>
          <cell r="B221" t="str">
            <v>A</v>
          </cell>
          <cell r="C221" t="str">
            <v>DEVEDORES DIVERSOS-LOCAL</v>
          </cell>
          <cell r="D221">
            <v>468.43</v>
          </cell>
        </row>
        <row r="222">
          <cell r="A222">
            <v>14510078</v>
          </cell>
          <cell r="B222" t="str">
            <v>A</v>
          </cell>
          <cell r="C222" t="str">
            <v>DEVEDORES DIVERSOS-LOCAL</v>
          </cell>
          <cell r="D222">
            <v>805555.78</v>
          </cell>
        </row>
        <row r="223">
          <cell r="A223">
            <v>14510089</v>
          </cell>
          <cell r="B223" t="str">
            <v>A</v>
          </cell>
          <cell r="C223" t="str">
            <v>DEVEDORES DIVERSOS-LOCAL</v>
          </cell>
          <cell r="D223">
            <v>183682.84</v>
          </cell>
        </row>
        <row r="224">
          <cell r="A224">
            <v>14510090</v>
          </cell>
          <cell r="B224" t="str">
            <v>A</v>
          </cell>
          <cell r="C224" t="str">
            <v>DEVEDORES DIVERSOS-LOCAL</v>
          </cell>
          <cell r="D224">
            <v>664003.92000000004</v>
          </cell>
        </row>
        <row r="225">
          <cell r="A225">
            <v>14511001</v>
          </cell>
          <cell r="B225" t="str">
            <v>A</v>
          </cell>
          <cell r="C225" t="str">
            <v>DEVEDORES DIVERSOS-LOCAL-COLIGADAS</v>
          </cell>
        </row>
        <row r="226">
          <cell r="A226">
            <v>14511020</v>
          </cell>
          <cell r="B226" t="str">
            <v>A</v>
          </cell>
          <cell r="C226" t="str">
            <v>DEVEDORES DIVERSOS-LOCAL-COLIGADAS</v>
          </cell>
        </row>
        <row r="227">
          <cell r="A227">
            <v>14511023</v>
          </cell>
          <cell r="B227" t="str">
            <v>A</v>
          </cell>
          <cell r="C227" t="str">
            <v>DEVEDORES DIVERSOS-LOCAL-COLIGADAS</v>
          </cell>
          <cell r="D227">
            <v>12719</v>
          </cell>
        </row>
        <row r="228">
          <cell r="A228">
            <v>14511035</v>
          </cell>
          <cell r="B228" t="str">
            <v>A</v>
          </cell>
          <cell r="C228" t="str">
            <v>DEVEDORES DIVERSOS-LOCAL-COLIGADAS</v>
          </cell>
        </row>
        <row r="229">
          <cell r="A229">
            <v>14511078</v>
          </cell>
          <cell r="B229" t="str">
            <v>A</v>
          </cell>
          <cell r="C229" t="str">
            <v>DEVEDORES DIVERSOS-LOCAL-COLIGADAS</v>
          </cell>
        </row>
        <row r="230">
          <cell r="A230">
            <v>14511089</v>
          </cell>
          <cell r="B230" t="str">
            <v>A</v>
          </cell>
          <cell r="C230" t="str">
            <v>DEVEDORES DIVERSOS-LOCAL-COLIGADAS</v>
          </cell>
        </row>
        <row r="231">
          <cell r="A231">
            <v>14511090</v>
          </cell>
          <cell r="B231" t="str">
            <v>A</v>
          </cell>
          <cell r="C231" t="str">
            <v>DEVEDORES DIVERSOS-LOCAL-COLIGADAS</v>
          </cell>
        </row>
        <row r="232">
          <cell r="A232">
            <v>14513001</v>
          </cell>
          <cell r="B232" t="str">
            <v>A</v>
          </cell>
          <cell r="C232" t="str">
            <v>DEVEDORES DIVERSOS-EXTERIOR-COLIGADAS</v>
          </cell>
          <cell r="D232">
            <v>2360813.66</v>
          </cell>
        </row>
        <row r="233">
          <cell r="A233">
            <v>14518090</v>
          </cell>
          <cell r="B233" t="str">
            <v>A</v>
          </cell>
          <cell r="C233" t="str">
            <v>EMPRESTIMOS FORNECEDORES DE LEITE</v>
          </cell>
          <cell r="D233">
            <v>23519.29</v>
          </cell>
        </row>
        <row r="234">
          <cell r="A234">
            <v>14522001</v>
          </cell>
          <cell r="B234" t="str">
            <v>A</v>
          </cell>
          <cell r="C234" t="str">
            <v>IMPORTACOES EM ANDAMENTO</v>
          </cell>
          <cell r="D234">
            <v>2303.34</v>
          </cell>
        </row>
        <row r="235">
          <cell r="A235">
            <v>14523001</v>
          </cell>
          <cell r="B235" t="str">
            <v>A</v>
          </cell>
          <cell r="C235" t="str">
            <v>DEPOSITOS PARA GARANTIA RECURSOS</v>
          </cell>
          <cell r="D235">
            <v>91784.18</v>
          </cell>
        </row>
        <row r="236">
          <cell r="A236">
            <v>14527001</v>
          </cell>
          <cell r="B236" t="str">
            <v>A</v>
          </cell>
          <cell r="C236" t="str">
            <v>DEVEDORES DIVERSOS-DESPACHANTE ADUANEIRO</v>
          </cell>
          <cell r="D236">
            <v>1016.4</v>
          </cell>
        </row>
        <row r="237">
          <cell r="A237">
            <v>14528020</v>
          </cell>
          <cell r="B237" t="str">
            <v>A</v>
          </cell>
          <cell r="C237" t="str">
            <v>DEVEDORES DIVERSOS-TRANSP (ROUBO CARGAS)</v>
          </cell>
          <cell r="D237">
            <v>45.76</v>
          </cell>
        </row>
        <row r="238">
          <cell r="A238">
            <v>14529001</v>
          </cell>
          <cell r="B238" t="str">
            <v>A</v>
          </cell>
          <cell r="C238" t="str">
            <v>DEVEDORES DIVERSOS-EXTRAVIO/FALTA/AVARIA</v>
          </cell>
          <cell r="D238">
            <v>1828.24</v>
          </cell>
        </row>
        <row r="239">
          <cell r="A239">
            <v>14529011</v>
          </cell>
          <cell r="B239" t="str">
            <v>A</v>
          </cell>
          <cell r="C239" t="str">
            <v>DEVEDORES DIVERSOS-EXTRAVIO/FALTA/AVARIA</v>
          </cell>
        </row>
        <row r="240">
          <cell r="A240">
            <v>14529012</v>
          </cell>
          <cell r="B240" t="str">
            <v>A</v>
          </cell>
          <cell r="C240" t="str">
            <v>DEVEDORES DIVERSOS-EXTRAVIO/FALTA/AVARIA</v>
          </cell>
        </row>
        <row r="241">
          <cell r="A241">
            <v>14529013</v>
          </cell>
          <cell r="B241" t="str">
            <v>A</v>
          </cell>
          <cell r="C241" t="str">
            <v>DEVEDORES DIVERSOS-EXTRAVIO/FALTA/AVARIA</v>
          </cell>
        </row>
        <row r="242">
          <cell r="A242">
            <v>14529020</v>
          </cell>
          <cell r="B242" t="str">
            <v>A</v>
          </cell>
          <cell r="C242" t="str">
            <v>DEVEDORES DIVERSOS-EXTRAVIO/FALTA/AVARIA</v>
          </cell>
          <cell r="E242">
            <v>45.76</v>
          </cell>
        </row>
        <row r="243">
          <cell r="A243">
            <v>14529021</v>
          </cell>
          <cell r="B243" t="str">
            <v>A</v>
          </cell>
          <cell r="C243" t="str">
            <v>DEVEDORES DIVERSOS-EXTRAVIO/FALTA/AVARIA</v>
          </cell>
        </row>
        <row r="244">
          <cell r="A244">
            <v>14529022</v>
          </cell>
          <cell r="B244" t="str">
            <v>A</v>
          </cell>
          <cell r="C244" t="str">
            <v>DEVEDORES DIVERSOS-EXTRAVIO/FALTA/AVARIA</v>
          </cell>
          <cell r="E244">
            <v>364.19</v>
          </cell>
        </row>
        <row r="245">
          <cell r="A245">
            <v>14529023</v>
          </cell>
          <cell r="B245" t="str">
            <v>A</v>
          </cell>
          <cell r="C245" t="str">
            <v>DEVEDORES DIVERSOS-EXTRAVIO/FALTA/AVARIA</v>
          </cell>
          <cell r="E245">
            <v>2411</v>
          </cell>
        </row>
        <row r="246">
          <cell r="A246">
            <v>14529028</v>
          </cell>
          <cell r="B246" t="str">
            <v>A</v>
          </cell>
          <cell r="C246" t="str">
            <v>DEVEDORES DIVERSOS-EXTRAVIO/FALTA/AVARIA</v>
          </cell>
          <cell r="E246">
            <v>7408.37</v>
          </cell>
        </row>
        <row r="247">
          <cell r="A247">
            <v>14529034</v>
          </cell>
          <cell r="B247" t="str">
            <v>A</v>
          </cell>
          <cell r="C247" t="str">
            <v>DEVEDORES DIVERSOS-EXTRAVIO/FALTA/AVARIA</v>
          </cell>
          <cell r="E247">
            <v>6767.33</v>
          </cell>
        </row>
        <row r="248">
          <cell r="A248">
            <v>14529035</v>
          </cell>
          <cell r="B248" t="str">
            <v>A</v>
          </cell>
          <cell r="C248" t="str">
            <v>DEVEDORES DIVERSOS-EXTRAVIO/FALTA/AVARIA</v>
          </cell>
          <cell r="D248">
            <v>966.32</v>
          </cell>
        </row>
        <row r="249">
          <cell r="A249">
            <v>14537001</v>
          </cell>
          <cell r="B249" t="str">
            <v>A</v>
          </cell>
          <cell r="C249" t="str">
            <v>BOLSA-DEPOSITO GARANTIA-MERCADO FUTURO</v>
          </cell>
          <cell r="D249">
            <v>172818.25</v>
          </cell>
        </row>
        <row r="250">
          <cell r="A250">
            <v>14538001</v>
          </cell>
          <cell r="B250" t="str">
            <v>A</v>
          </cell>
          <cell r="C250" t="str">
            <v>DEVEDORES-LIQUIDS. PENDS.-MERCADO FUTURO</v>
          </cell>
          <cell r="D250">
            <v>106760.94</v>
          </cell>
        </row>
        <row r="251">
          <cell r="A251">
            <v>14539001</v>
          </cell>
          <cell r="B251" t="str">
            <v>A</v>
          </cell>
          <cell r="C251" t="str">
            <v>DEVEDORES-ADIANT P/CONTA CONTR. M.FUTURO</v>
          </cell>
        </row>
        <row r="252">
          <cell r="A252">
            <v>14541001</v>
          </cell>
          <cell r="B252" t="str">
            <v>A</v>
          </cell>
          <cell r="C252" t="str">
            <v>BOLSA-DEPOSITO EM GARANTIA-OPCOES</v>
          </cell>
          <cell r="D252">
            <v>183878.63</v>
          </cell>
        </row>
        <row r="253">
          <cell r="A253">
            <v>14555001</v>
          </cell>
          <cell r="B253" t="str">
            <v>A</v>
          </cell>
          <cell r="C253" t="str">
            <v>DEVEDORES DIVERSOS - VENDA ATIVO IMOBILI</v>
          </cell>
          <cell r="D253">
            <v>22391.72</v>
          </cell>
        </row>
        <row r="254">
          <cell r="A254">
            <v>14598001</v>
          </cell>
          <cell r="B254" t="str">
            <v>A</v>
          </cell>
          <cell r="C254" t="str">
            <v>CONTAS A RECEBER DIVERSAS</v>
          </cell>
          <cell r="D254">
            <v>2.61</v>
          </cell>
        </row>
        <row r="255">
          <cell r="A255">
            <v>14611001</v>
          </cell>
          <cell r="B255" t="str">
            <v>A</v>
          </cell>
          <cell r="C255" t="str">
            <v>BENS DESTINADOS A VENDA - OUTROS</v>
          </cell>
          <cell r="D255">
            <v>144606.5</v>
          </cell>
        </row>
        <row r="256">
          <cell r="A256">
            <v>14710001</v>
          </cell>
          <cell r="B256" t="str">
            <v>A</v>
          </cell>
          <cell r="C256" t="str">
            <v>ICMS A RECUPERAR</v>
          </cell>
        </row>
        <row r="257">
          <cell r="A257">
            <v>14710011</v>
          </cell>
          <cell r="B257" t="str">
            <v>A</v>
          </cell>
          <cell r="C257" t="str">
            <v>ICMS A RECUPERAR</v>
          </cell>
        </row>
        <row r="258">
          <cell r="A258">
            <v>14710012</v>
          </cell>
          <cell r="B258" t="str">
            <v>A</v>
          </cell>
          <cell r="C258" t="str">
            <v>ICMS A RECUPERAR</v>
          </cell>
          <cell r="D258">
            <v>674543.01</v>
          </cell>
        </row>
        <row r="259">
          <cell r="A259">
            <v>14710013</v>
          </cell>
          <cell r="B259" t="str">
            <v>A</v>
          </cell>
          <cell r="C259" t="str">
            <v>ICMS A RECUPERAR</v>
          </cell>
          <cell r="E259">
            <v>214.28</v>
          </cell>
        </row>
        <row r="260">
          <cell r="A260">
            <v>14710020</v>
          </cell>
          <cell r="B260" t="str">
            <v>A</v>
          </cell>
          <cell r="C260" t="str">
            <v>ICMS A RECUPERAR</v>
          </cell>
          <cell r="D260">
            <v>657274.06999999995</v>
          </cell>
        </row>
        <row r="261">
          <cell r="A261">
            <v>14710021</v>
          </cell>
          <cell r="B261" t="str">
            <v>A</v>
          </cell>
          <cell r="C261" t="str">
            <v>ICMS A RECUPERAR</v>
          </cell>
          <cell r="D261">
            <v>1587.17</v>
          </cell>
        </row>
        <row r="262">
          <cell r="A262">
            <v>14710022</v>
          </cell>
          <cell r="B262" t="str">
            <v>A</v>
          </cell>
          <cell r="C262" t="str">
            <v>ICMS A RECUPERAR</v>
          </cell>
          <cell r="D262">
            <v>1069.3</v>
          </cell>
        </row>
        <row r="263">
          <cell r="A263">
            <v>14710023</v>
          </cell>
          <cell r="B263" t="str">
            <v>A</v>
          </cell>
          <cell r="C263" t="str">
            <v>ICMS A RECUPERAR</v>
          </cell>
          <cell r="D263">
            <v>62580.26</v>
          </cell>
        </row>
        <row r="264">
          <cell r="A264">
            <v>14710028</v>
          </cell>
          <cell r="B264" t="str">
            <v>A</v>
          </cell>
          <cell r="C264" t="str">
            <v>ICMS A RECUPERAR</v>
          </cell>
          <cell r="D264">
            <v>45061.1</v>
          </cell>
        </row>
        <row r="265">
          <cell r="A265">
            <v>14710033</v>
          </cell>
          <cell r="B265" t="str">
            <v>A</v>
          </cell>
          <cell r="C265" t="str">
            <v>ICMS A RECUPERAR</v>
          </cell>
          <cell r="E265">
            <v>53503.47</v>
          </cell>
        </row>
        <row r="266">
          <cell r="A266">
            <v>14710034</v>
          </cell>
          <cell r="B266" t="str">
            <v>A</v>
          </cell>
          <cell r="C266" t="str">
            <v>ICMS A RECUPERAR</v>
          </cell>
          <cell r="E266">
            <v>188.49</v>
          </cell>
        </row>
        <row r="267">
          <cell r="A267">
            <v>14710035</v>
          </cell>
          <cell r="B267" t="str">
            <v>A</v>
          </cell>
          <cell r="C267" t="str">
            <v>ICMS A RECUPERAR</v>
          </cell>
          <cell r="D267">
            <v>1474204.77</v>
          </cell>
        </row>
        <row r="268">
          <cell r="A268">
            <v>14710045</v>
          </cell>
          <cell r="B268" t="str">
            <v>A</v>
          </cell>
          <cell r="C268" t="str">
            <v>ICMS A RECUPERAR</v>
          </cell>
          <cell r="D268">
            <v>170.09</v>
          </cell>
        </row>
        <row r="269">
          <cell r="A269">
            <v>14710078</v>
          </cell>
          <cell r="B269" t="str">
            <v>A</v>
          </cell>
          <cell r="C269" t="str">
            <v>ICMS A RECUPERAR</v>
          </cell>
          <cell r="E269">
            <v>39296.33</v>
          </cell>
        </row>
        <row r="270">
          <cell r="A270">
            <v>14710089</v>
          </cell>
          <cell r="B270" t="str">
            <v>A</v>
          </cell>
          <cell r="C270" t="str">
            <v>ICMS A RECUPERAR</v>
          </cell>
        </row>
        <row r="271">
          <cell r="A271">
            <v>14710090</v>
          </cell>
          <cell r="B271" t="str">
            <v>A</v>
          </cell>
          <cell r="C271" t="str">
            <v>ICMS A RECUPERAR</v>
          </cell>
        </row>
        <row r="272">
          <cell r="A272">
            <v>14711078</v>
          </cell>
          <cell r="B272" t="str">
            <v>A</v>
          </cell>
          <cell r="C272" t="str">
            <v>ICMS PENDENTE ENTREGA FUTURA</v>
          </cell>
        </row>
        <row r="273">
          <cell r="A273">
            <v>14712012</v>
          </cell>
          <cell r="B273" t="str">
            <v>A</v>
          </cell>
          <cell r="C273" t="str">
            <v>ICMS PENDENTE TRANSF FABRICA PARA FILIAL</v>
          </cell>
          <cell r="D273">
            <v>23680.57</v>
          </cell>
        </row>
        <row r="274">
          <cell r="A274">
            <v>14712013</v>
          </cell>
          <cell r="B274" t="str">
            <v>A</v>
          </cell>
          <cell r="C274" t="str">
            <v>ICMS PENDENTE TRANSF FABRICA PARA FILIAL</v>
          </cell>
          <cell r="D274">
            <v>19923.150000000001</v>
          </cell>
        </row>
        <row r="275">
          <cell r="A275">
            <v>14712020</v>
          </cell>
          <cell r="B275" t="str">
            <v>A</v>
          </cell>
          <cell r="C275" t="str">
            <v>ICMS PENDENTE TRANSF FABRICA PARA FILIAL</v>
          </cell>
          <cell r="E275">
            <v>1186.55</v>
          </cell>
        </row>
        <row r="276">
          <cell r="A276">
            <v>14712021</v>
          </cell>
          <cell r="B276" t="str">
            <v>A</v>
          </cell>
          <cell r="C276" t="str">
            <v>ICMS PENDENTE TRANSF FABRICA PARA FILIAL</v>
          </cell>
          <cell r="D276">
            <v>29139.84</v>
          </cell>
        </row>
        <row r="277">
          <cell r="A277">
            <v>14712022</v>
          </cell>
          <cell r="B277" t="str">
            <v>A</v>
          </cell>
          <cell r="C277" t="str">
            <v>ICMS PENDENTE TRANSF FABRICA PARA FILIAL</v>
          </cell>
          <cell r="D277">
            <v>5444.8</v>
          </cell>
        </row>
        <row r="278">
          <cell r="A278">
            <v>14712023</v>
          </cell>
          <cell r="B278" t="str">
            <v>A</v>
          </cell>
          <cell r="C278" t="str">
            <v>ICMS PENDENTE TRANSF FABRICA PARA FILIAL</v>
          </cell>
          <cell r="D278">
            <v>51908.22</v>
          </cell>
        </row>
        <row r="279">
          <cell r="A279">
            <v>14712028</v>
          </cell>
          <cell r="B279" t="str">
            <v>A</v>
          </cell>
          <cell r="C279" t="str">
            <v>ICMS PENDENTE TRANSF FABRICA PARA FILIAL</v>
          </cell>
          <cell r="E279">
            <v>1572.46</v>
          </cell>
        </row>
        <row r="280">
          <cell r="A280">
            <v>14712033</v>
          </cell>
          <cell r="B280" t="str">
            <v>A</v>
          </cell>
          <cell r="C280" t="str">
            <v>ICMS PENDENTE TRANSF FABRICA PARA FILIAL</v>
          </cell>
          <cell r="D280">
            <v>14423.92</v>
          </cell>
        </row>
        <row r="281">
          <cell r="A281">
            <v>14712034</v>
          </cell>
          <cell r="B281" t="str">
            <v>A</v>
          </cell>
          <cell r="C281" t="str">
            <v>ICMS PENDENTE TRANSF FABRICA PARA FILIAL</v>
          </cell>
        </row>
        <row r="282">
          <cell r="A282">
            <v>14712035</v>
          </cell>
          <cell r="B282" t="str">
            <v>A</v>
          </cell>
          <cell r="C282" t="str">
            <v>ICMS PENDENTE TRANSF FABRICA PARA FILIAL</v>
          </cell>
          <cell r="D282">
            <v>151161.19</v>
          </cell>
        </row>
        <row r="283">
          <cell r="A283">
            <v>14712045</v>
          </cell>
          <cell r="B283" t="str">
            <v>A</v>
          </cell>
          <cell r="C283" t="str">
            <v>ICMS PENDENTE TRANSF FABRICA PARA FILIAL</v>
          </cell>
        </row>
        <row r="284">
          <cell r="A284">
            <v>14712078</v>
          </cell>
          <cell r="B284" t="str">
            <v>A</v>
          </cell>
          <cell r="C284" t="str">
            <v>ICMS PENDENTE TRANSF FABRICA PARA FILIAL</v>
          </cell>
        </row>
        <row r="285">
          <cell r="A285">
            <v>14712089</v>
          </cell>
          <cell r="B285" t="str">
            <v>A</v>
          </cell>
          <cell r="C285" t="str">
            <v>ICMS PENDENTE TRANSF FABRICA PARA FILIAL</v>
          </cell>
        </row>
        <row r="286">
          <cell r="A286">
            <v>14712090</v>
          </cell>
          <cell r="B286" t="str">
            <v>A</v>
          </cell>
          <cell r="C286" t="str">
            <v>ICMS PENDENTE TRANSF FABRICA PARA FILIAL</v>
          </cell>
        </row>
        <row r="287">
          <cell r="A287">
            <v>14713012</v>
          </cell>
          <cell r="B287" t="str">
            <v>A</v>
          </cell>
          <cell r="C287" t="str">
            <v>ICMS PENDENTE TRANSF FILIAL PARA FILIAL</v>
          </cell>
        </row>
        <row r="288">
          <cell r="A288">
            <v>14713013</v>
          </cell>
          <cell r="B288" t="str">
            <v>A</v>
          </cell>
          <cell r="C288" t="str">
            <v>ICMS PENDENTE TRANSF FILIAL PARA FILIAL</v>
          </cell>
        </row>
        <row r="289">
          <cell r="A289">
            <v>14713020</v>
          </cell>
          <cell r="B289" t="str">
            <v>A</v>
          </cell>
          <cell r="C289" t="str">
            <v>ICMS PENDENTE TRANSF FILIAL PARA FILIAL</v>
          </cell>
          <cell r="D289">
            <v>3606.93</v>
          </cell>
        </row>
        <row r="290">
          <cell r="A290">
            <v>14713022</v>
          </cell>
          <cell r="B290" t="str">
            <v>A</v>
          </cell>
          <cell r="C290" t="str">
            <v>ICMS PENDENTE TRANSF FILIAL PARA FILIAL</v>
          </cell>
        </row>
        <row r="291">
          <cell r="A291">
            <v>14713023</v>
          </cell>
          <cell r="B291" t="str">
            <v>A</v>
          </cell>
          <cell r="C291" t="str">
            <v>ICMS PENDENTE TRANSF FILIAL PARA FILIAL</v>
          </cell>
        </row>
        <row r="292">
          <cell r="A292">
            <v>14713028</v>
          </cell>
          <cell r="B292" t="str">
            <v>A</v>
          </cell>
          <cell r="C292" t="str">
            <v>ICMS PENDENTE TRANSF FILIAL PARA FILIAL</v>
          </cell>
        </row>
        <row r="293">
          <cell r="A293">
            <v>14713033</v>
          </cell>
          <cell r="B293" t="str">
            <v>A</v>
          </cell>
          <cell r="C293" t="str">
            <v>ICMS PENDENTE TRANSF FILIAL PARA FILIAL</v>
          </cell>
        </row>
        <row r="294">
          <cell r="A294">
            <v>14713034</v>
          </cell>
          <cell r="B294" t="str">
            <v>A</v>
          </cell>
          <cell r="C294" t="str">
            <v>ICMS PENDENTE TRANSF FILIAL PARA FILIAL</v>
          </cell>
        </row>
        <row r="295">
          <cell r="A295">
            <v>14713035</v>
          </cell>
          <cell r="B295" t="str">
            <v>A</v>
          </cell>
          <cell r="C295" t="str">
            <v>ICMS PENDENTE TRANSF FILIAL PARA FILIAL</v>
          </cell>
        </row>
        <row r="296">
          <cell r="A296">
            <v>14714035</v>
          </cell>
          <cell r="B296" t="str">
            <v>A</v>
          </cell>
          <cell r="C296" t="str">
            <v>IPI A RECUPERAR</v>
          </cell>
          <cell r="D296">
            <v>5417.68</v>
          </cell>
        </row>
        <row r="297">
          <cell r="A297">
            <v>14714078</v>
          </cell>
          <cell r="B297" t="str">
            <v>A</v>
          </cell>
          <cell r="C297" t="str">
            <v>IPI A RECUPERAR</v>
          </cell>
          <cell r="D297">
            <v>107275.81</v>
          </cell>
        </row>
        <row r="298">
          <cell r="A298">
            <v>14714090</v>
          </cell>
          <cell r="B298" t="str">
            <v>A</v>
          </cell>
          <cell r="C298" t="str">
            <v>IPI A RECUPERAR</v>
          </cell>
          <cell r="D298">
            <v>9899.83</v>
          </cell>
        </row>
        <row r="299">
          <cell r="A299">
            <v>14717001</v>
          </cell>
          <cell r="B299" t="str">
            <v>A</v>
          </cell>
          <cell r="C299" t="str">
            <v>ADIANTAMENTO P/ CONTA DO INSS</v>
          </cell>
        </row>
        <row r="300">
          <cell r="A300">
            <v>14717012</v>
          </cell>
          <cell r="B300" t="str">
            <v>A</v>
          </cell>
          <cell r="C300" t="str">
            <v>ADIANTAMENTO P/ CONTA DO INSS</v>
          </cell>
          <cell r="D300">
            <v>26.11</v>
          </cell>
        </row>
        <row r="301">
          <cell r="A301">
            <v>14717013</v>
          </cell>
          <cell r="B301" t="str">
            <v>A</v>
          </cell>
          <cell r="C301" t="str">
            <v>ADIANTAMENTO P/ CONTA DO INSS</v>
          </cell>
          <cell r="D301">
            <v>5982.53</v>
          </cell>
        </row>
        <row r="302">
          <cell r="A302">
            <v>14717021</v>
          </cell>
          <cell r="B302" t="str">
            <v>A</v>
          </cell>
          <cell r="C302" t="str">
            <v>ADIANTAMENTO P/ CONTA DO INSS</v>
          </cell>
          <cell r="D302">
            <v>16800.169999999998</v>
          </cell>
        </row>
        <row r="303">
          <cell r="A303">
            <v>14717022</v>
          </cell>
          <cell r="B303" t="str">
            <v>A</v>
          </cell>
          <cell r="C303" t="str">
            <v>ADIANTAMENTO P/ CONTA DO INSS</v>
          </cell>
          <cell r="D303">
            <v>5456.64</v>
          </cell>
        </row>
        <row r="304">
          <cell r="A304">
            <v>14717023</v>
          </cell>
          <cell r="B304" t="str">
            <v>A</v>
          </cell>
          <cell r="C304" t="str">
            <v>ADIANTAMENTO P/ CONTA DO INSS</v>
          </cell>
          <cell r="D304">
            <v>34710.43</v>
          </cell>
        </row>
        <row r="305">
          <cell r="A305">
            <v>14717028</v>
          </cell>
          <cell r="B305" t="str">
            <v>A</v>
          </cell>
          <cell r="C305" t="str">
            <v>ADIANTAMENTO P/ CONTA DO INSS</v>
          </cell>
          <cell r="D305">
            <v>3776.67</v>
          </cell>
        </row>
        <row r="306">
          <cell r="A306">
            <v>14717029</v>
          </cell>
          <cell r="B306" t="str">
            <v>A</v>
          </cell>
          <cell r="C306" t="str">
            <v>ADIANTAMENTO P/ CONTA DO INSS</v>
          </cell>
          <cell r="D306">
            <v>36557.99</v>
          </cell>
        </row>
        <row r="307">
          <cell r="A307">
            <v>14717033</v>
          </cell>
          <cell r="B307" t="str">
            <v>A</v>
          </cell>
          <cell r="C307" t="str">
            <v>ADIANTAMENTO P/ CONTA DO INSS</v>
          </cell>
          <cell r="D307">
            <v>720</v>
          </cell>
        </row>
        <row r="308">
          <cell r="A308">
            <v>14717035</v>
          </cell>
          <cell r="B308" t="str">
            <v>A</v>
          </cell>
          <cell r="C308" t="str">
            <v>ADIANTAMENTO P/ CONTA DO INSS</v>
          </cell>
          <cell r="D308">
            <v>3629.93</v>
          </cell>
        </row>
        <row r="309">
          <cell r="A309">
            <v>14717078</v>
          </cell>
          <cell r="B309" t="str">
            <v>A</v>
          </cell>
          <cell r="C309" t="str">
            <v>ADIANTAMENTO P/ CONTA DO INSS</v>
          </cell>
          <cell r="D309">
            <v>4232.22</v>
          </cell>
        </row>
        <row r="310">
          <cell r="A310">
            <v>14717090</v>
          </cell>
          <cell r="B310" t="str">
            <v>A</v>
          </cell>
          <cell r="C310" t="str">
            <v>ADIANTAMENTO P/ CONTA DO INSS</v>
          </cell>
          <cell r="D310">
            <v>3621.47</v>
          </cell>
        </row>
        <row r="311">
          <cell r="A311">
            <v>14719001</v>
          </cell>
          <cell r="B311" t="str">
            <v>A</v>
          </cell>
          <cell r="C311" t="str">
            <v>ANTECIPACAO IRPJ</v>
          </cell>
          <cell r="D311">
            <v>2239224.34</v>
          </cell>
        </row>
        <row r="312">
          <cell r="A312">
            <v>14720001</v>
          </cell>
          <cell r="B312" t="str">
            <v>A</v>
          </cell>
          <cell r="C312" t="str">
            <v>IRPJ A COMPENSAR - ANOS ANTERIORES</v>
          </cell>
        </row>
        <row r="313">
          <cell r="A313">
            <v>14721001</v>
          </cell>
          <cell r="B313" t="str">
            <v>A</v>
          </cell>
          <cell r="C313" t="str">
            <v>IRRF A COMPENSAR</v>
          </cell>
        </row>
        <row r="314">
          <cell r="A314">
            <v>14723001</v>
          </cell>
          <cell r="B314" t="str">
            <v>A</v>
          </cell>
          <cell r="C314" t="str">
            <v>ANTECIPACAO CONTRIBUICAO SOCIAL</v>
          </cell>
          <cell r="D314">
            <v>830369.63</v>
          </cell>
        </row>
        <row r="315">
          <cell r="A315">
            <v>14724001</v>
          </cell>
          <cell r="B315" t="str">
            <v>A</v>
          </cell>
          <cell r="C315" t="str">
            <v>CONTRIB SOCIAL COMPENSAR-ANOS ANTERIORES</v>
          </cell>
        </row>
        <row r="316">
          <cell r="A316">
            <v>14734020</v>
          </cell>
          <cell r="B316" t="str">
            <v>A</v>
          </cell>
          <cell r="C316" t="str">
            <v>ICMS A RECUPERAR - RCA</v>
          </cell>
          <cell r="D316">
            <v>46052.04</v>
          </cell>
        </row>
        <row r="317">
          <cell r="A317">
            <v>14734021</v>
          </cell>
          <cell r="B317" t="str">
            <v>A</v>
          </cell>
          <cell r="C317" t="str">
            <v>ICMS A RECUPERAR - RCA</v>
          </cell>
          <cell r="D317">
            <v>1622731.43</v>
          </cell>
        </row>
        <row r="318">
          <cell r="A318">
            <v>14734022</v>
          </cell>
          <cell r="B318" t="str">
            <v>A</v>
          </cell>
          <cell r="C318" t="str">
            <v>ICMS A RECUPERAR - RCA</v>
          </cell>
          <cell r="D318">
            <v>2918.99</v>
          </cell>
        </row>
        <row r="319">
          <cell r="A319">
            <v>14734023</v>
          </cell>
          <cell r="B319" t="str">
            <v>A</v>
          </cell>
          <cell r="C319" t="str">
            <v>ICMS A RECUPERAR - RCA</v>
          </cell>
          <cell r="D319">
            <v>529861.21</v>
          </cell>
        </row>
        <row r="320">
          <cell r="A320">
            <v>14734033</v>
          </cell>
          <cell r="B320" t="str">
            <v>A</v>
          </cell>
          <cell r="C320" t="str">
            <v>ICMS A RECUPERAR - RCA</v>
          </cell>
          <cell r="D320">
            <v>8042.21</v>
          </cell>
        </row>
        <row r="321">
          <cell r="A321">
            <v>14734034</v>
          </cell>
          <cell r="B321" t="str">
            <v>A</v>
          </cell>
          <cell r="C321" t="str">
            <v>ICMS A RECUPERAR - RCA</v>
          </cell>
          <cell r="D321">
            <v>16844.25</v>
          </cell>
        </row>
        <row r="322">
          <cell r="A322">
            <v>14734045</v>
          </cell>
          <cell r="B322" t="str">
            <v>A</v>
          </cell>
          <cell r="C322" t="str">
            <v>ICMS A RECUPERAR - RCA</v>
          </cell>
          <cell r="D322">
            <v>242826.11</v>
          </cell>
        </row>
        <row r="323">
          <cell r="A323">
            <v>14735011</v>
          </cell>
          <cell r="B323" t="str">
            <v>A</v>
          </cell>
          <cell r="C323" t="str">
            <v>ICMS A RECUPERAR - APURACAO</v>
          </cell>
        </row>
        <row r="324">
          <cell r="A324">
            <v>14735012</v>
          </cell>
          <cell r="B324" t="str">
            <v>A</v>
          </cell>
          <cell r="C324" t="str">
            <v>ICMS A RECUPERAR - APURACAO</v>
          </cell>
        </row>
        <row r="325">
          <cell r="A325">
            <v>14735023</v>
          </cell>
          <cell r="B325" t="str">
            <v>A</v>
          </cell>
          <cell r="C325" t="str">
            <v>ICMS A RECUPERAR - APURACAO</v>
          </cell>
        </row>
        <row r="326">
          <cell r="A326">
            <v>14735028</v>
          </cell>
          <cell r="B326" t="str">
            <v>A</v>
          </cell>
          <cell r="C326" t="str">
            <v>ICMS A RECUPERAR - APURACAO</v>
          </cell>
        </row>
        <row r="327">
          <cell r="A327">
            <v>14735033</v>
          </cell>
          <cell r="B327" t="str">
            <v>A</v>
          </cell>
          <cell r="C327" t="str">
            <v>ICMS A RECUPERAR - APURACAO</v>
          </cell>
        </row>
        <row r="328">
          <cell r="A328">
            <v>14735034</v>
          </cell>
          <cell r="B328" t="str">
            <v>A</v>
          </cell>
          <cell r="C328" t="str">
            <v>ICMS A RECUPERAR - APURACAO</v>
          </cell>
        </row>
        <row r="329">
          <cell r="A329">
            <v>14735035</v>
          </cell>
          <cell r="B329" t="str">
            <v>A</v>
          </cell>
          <cell r="C329" t="str">
            <v>ICMS A RECUPERAR - APURACAO</v>
          </cell>
        </row>
        <row r="330">
          <cell r="A330">
            <v>14738001</v>
          </cell>
          <cell r="B330" t="str">
            <v>A</v>
          </cell>
          <cell r="C330" t="str">
            <v>ICMS A RECUPERAR S/ATIVO IMOBIL-LC 102</v>
          </cell>
          <cell r="D330">
            <v>33465.14</v>
          </cell>
        </row>
        <row r="331">
          <cell r="A331">
            <v>14738012</v>
          </cell>
          <cell r="B331" t="str">
            <v>A</v>
          </cell>
          <cell r="C331" t="str">
            <v>ICMS A RECUPERAR S/ATIVO IMOBIL-LC 102</v>
          </cell>
          <cell r="D331">
            <v>684.66</v>
          </cell>
        </row>
        <row r="332">
          <cell r="A332">
            <v>14738013</v>
          </cell>
          <cell r="B332" t="str">
            <v>A</v>
          </cell>
          <cell r="C332" t="str">
            <v>ICMS A RECUPERAR S/ATIVO IMOBIL-LC 102</v>
          </cell>
          <cell r="D332">
            <v>1779.88</v>
          </cell>
        </row>
        <row r="333">
          <cell r="A333">
            <v>14738020</v>
          </cell>
          <cell r="B333" t="str">
            <v>A</v>
          </cell>
          <cell r="C333" t="str">
            <v>ICMS A RECUPERAR S/ATIVO IMOBIL-LC 102</v>
          </cell>
          <cell r="D333">
            <v>764.06</v>
          </cell>
        </row>
        <row r="334">
          <cell r="A334">
            <v>14738021</v>
          </cell>
          <cell r="B334" t="str">
            <v>A</v>
          </cell>
          <cell r="C334" t="str">
            <v>ICMS A RECUPERAR S/ATIVO IMOBIL-LC 102</v>
          </cell>
          <cell r="D334">
            <v>1525.7</v>
          </cell>
        </row>
        <row r="335">
          <cell r="A335">
            <v>14738022</v>
          </cell>
          <cell r="B335" t="str">
            <v>A</v>
          </cell>
          <cell r="C335" t="str">
            <v>ICMS A RECUPERAR S/ATIVO IMOBIL-LC 102</v>
          </cell>
          <cell r="D335">
            <v>2436.48</v>
          </cell>
        </row>
        <row r="336">
          <cell r="A336">
            <v>14738023</v>
          </cell>
          <cell r="B336" t="str">
            <v>A</v>
          </cell>
          <cell r="C336" t="str">
            <v>ICMS A RECUPERAR S/ATIVO IMOBIL-LC 102</v>
          </cell>
          <cell r="D336">
            <v>6804.4</v>
          </cell>
        </row>
        <row r="337">
          <cell r="A337">
            <v>14738028</v>
          </cell>
          <cell r="B337" t="str">
            <v>A</v>
          </cell>
          <cell r="C337" t="str">
            <v>ICMS A RECUPERAR S/ATIVO IMOBIL-LC 102</v>
          </cell>
          <cell r="D337">
            <v>6284.8</v>
          </cell>
        </row>
        <row r="338">
          <cell r="A338">
            <v>14738029</v>
          </cell>
          <cell r="B338" t="str">
            <v>A</v>
          </cell>
          <cell r="C338" t="str">
            <v>ICMS A RECUPERAR S/ATIVO IMOBIL-LC 102</v>
          </cell>
        </row>
        <row r="339">
          <cell r="A339">
            <v>14738033</v>
          </cell>
          <cell r="B339" t="str">
            <v>A</v>
          </cell>
          <cell r="C339" t="str">
            <v>ICMS A RECUPERAR S/ATIVO IMOBIL-LC 102</v>
          </cell>
          <cell r="D339">
            <v>2255.62</v>
          </cell>
        </row>
        <row r="340">
          <cell r="A340">
            <v>14738034</v>
          </cell>
          <cell r="B340" t="str">
            <v>A</v>
          </cell>
          <cell r="C340" t="str">
            <v>ICMS A RECUPERAR S/ATIVO IMOBIL-LC 102</v>
          </cell>
          <cell r="D340">
            <v>668.78</v>
          </cell>
        </row>
        <row r="341">
          <cell r="A341">
            <v>14738035</v>
          </cell>
          <cell r="B341" t="str">
            <v>A</v>
          </cell>
          <cell r="C341" t="str">
            <v>ICMS A RECUPERAR S/ATIVO IMOBIL-LC 102</v>
          </cell>
          <cell r="D341">
            <v>9842.7900000000009</v>
          </cell>
        </row>
        <row r="342">
          <cell r="A342">
            <v>14738078</v>
          </cell>
          <cell r="B342" t="str">
            <v>A</v>
          </cell>
          <cell r="C342" t="str">
            <v>ICMS A RECUPERAR S/ATIVO IMOBIL - LC 102</v>
          </cell>
          <cell r="D342">
            <v>481418.84</v>
          </cell>
        </row>
        <row r="343">
          <cell r="A343">
            <v>14738090</v>
          </cell>
          <cell r="B343" t="str">
            <v>A</v>
          </cell>
          <cell r="C343" t="str">
            <v>ICMS A RECUPERAR S/ATIVO IMOBIL-LC 102</v>
          </cell>
          <cell r="D343">
            <v>130059.13</v>
          </cell>
        </row>
        <row r="344">
          <cell r="A344">
            <v>14739001</v>
          </cell>
          <cell r="B344" t="str">
            <v>A</v>
          </cell>
          <cell r="C344" t="str">
            <v>ANTECIPACAO IRPJ-EXERCICIOS ANTERIORES</v>
          </cell>
        </row>
        <row r="345">
          <cell r="A345">
            <v>14740001</v>
          </cell>
          <cell r="B345" t="str">
            <v>A</v>
          </cell>
          <cell r="C345" t="str">
            <v>IRRF A COMPENSAR-EXERCICIOS ANTERIORES</v>
          </cell>
        </row>
        <row r="346">
          <cell r="A346">
            <v>14742001</v>
          </cell>
          <cell r="B346" t="str">
            <v>A</v>
          </cell>
          <cell r="C346" t="str">
            <v>ANTECIPACAO CONTR SOCIAL EXERC-ANTERIORE</v>
          </cell>
        </row>
        <row r="347">
          <cell r="A347">
            <v>14745013</v>
          </cell>
          <cell r="B347" t="str">
            <v>A</v>
          </cell>
          <cell r="C347" t="str">
            <v>ICMS - BENEFICIO FISCAL PRODEPE</v>
          </cell>
        </row>
        <row r="348">
          <cell r="A348">
            <v>14747001</v>
          </cell>
          <cell r="B348" t="str">
            <v>A</v>
          </cell>
          <cell r="C348" t="str">
            <v>ICMS A RECUPERAR S/ FRETES AT UNID DIST</v>
          </cell>
        </row>
        <row r="349">
          <cell r="A349">
            <v>14747011</v>
          </cell>
          <cell r="B349" t="str">
            <v>A</v>
          </cell>
          <cell r="C349" t="str">
            <v>ICMS A RECUPERAR S/ FRETES AT UNID DIST</v>
          </cell>
          <cell r="E349">
            <v>1696.71</v>
          </cell>
        </row>
        <row r="350">
          <cell r="A350">
            <v>14747012</v>
          </cell>
          <cell r="B350" t="str">
            <v>A</v>
          </cell>
          <cell r="C350" t="str">
            <v>ICMS A RECUPERAR S/ FRETES AT UNID DIST</v>
          </cell>
          <cell r="D350">
            <v>63849.06</v>
          </cell>
        </row>
        <row r="351">
          <cell r="A351">
            <v>14747013</v>
          </cell>
          <cell r="B351" t="str">
            <v>A</v>
          </cell>
          <cell r="C351" t="str">
            <v>ICMS A RECUPERAR S/ FRETES AT UNID DIST</v>
          </cell>
          <cell r="D351">
            <v>81186.61</v>
          </cell>
        </row>
        <row r="352">
          <cell r="A352">
            <v>14747020</v>
          </cell>
          <cell r="B352" t="str">
            <v>A</v>
          </cell>
          <cell r="C352" t="str">
            <v>ICMS A RECUPERAR S/ FRETES AT UNID DIST</v>
          </cell>
          <cell r="E352">
            <v>32385.25</v>
          </cell>
        </row>
        <row r="353">
          <cell r="A353">
            <v>14747021</v>
          </cell>
          <cell r="B353" t="str">
            <v>A</v>
          </cell>
          <cell r="C353" t="str">
            <v>ICMS A RECUPERAR S/ FRETES AT UNID DIST</v>
          </cell>
          <cell r="E353">
            <v>3215.95</v>
          </cell>
        </row>
        <row r="354">
          <cell r="A354">
            <v>14747022</v>
          </cell>
          <cell r="B354" t="str">
            <v>A</v>
          </cell>
          <cell r="C354" t="str">
            <v>ICMS A RECUPERAR S/ FRETES AT UNID DIST</v>
          </cell>
          <cell r="D354">
            <v>1344.48</v>
          </cell>
        </row>
        <row r="355">
          <cell r="A355">
            <v>14747023</v>
          </cell>
          <cell r="B355" t="str">
            <v>A</v>
          </cell>
          <cell r="C355" t="str">
            <v>ICMS A RECUPERAR S/ FRETES AT UNID DIST</v>
          </cell>
          <cell r="D355">
            <v>6989.33</v>
          </cell>
        </row>
        <row r="356">
          <cell r="A356">
            <v>14747028</v>
          </cell>
          <cell r="B356" t="str">
            <v>A</v>
          </cell>
          <cell r="C356" t="str">
            <v>ICMS A RECUPERAR S/ FRETES AT UNID DIST</v>
          </cell>
          <cell r="D356">
            <v>22108.11</v>
          </cell>
        </row>
        <row r="357">
          <cell r="A357">
            <v>14747029</v>
          </cell>
          <cell r="B357" t="str">
            <v>A</v>
          </cell>
          <cell r="C357" t="str">
            <v>ICMS A RECUPERAR S/ FRETES AT UNID DIST</v>
          </cell>
        </row>
        <row r="358">
          <cell r="A358">
            <v>14747033</v>
          </cell>
          <cell r="B358" t="str">
            <v>A</v>
          </cell>
          <cell r="C358" t="str">
            <v>ICMS A RECUPERAR S/ FRETES AT UNID DIST</v>
          </cell>
          <cell r="D358">
            <v>7507.24</v>
          </cell>
        </row>
        <row r="359">
          <cell r="A359">
            <v>14747034</v>
          </cell>
          <cell r="B359" t="str">
            <v>A</v>
          </cell>
          <cell r="C359" t="str">
            <v>ICMS A RECUPERAR S/ FRETES AT UNID DIST</v>
          </cell>
          <cell r="D359">
            <v>18358.23</v>
          </cell>
        </row>
        <row r="360">
          <cell r="A360">
            <v>14747035</v>
          </cell>
          <cell r="B360" t="str">
            <v>A</v>
          </cell>
          <cell r="C360" t="str">
            <v>ICMS A RECUPERAR S/ FRETES AT UNID DIST</v>
          </cell>
          <cell r="E360">
            <v>27433.85</v>
          </cell>
        </row>
        <row r="361">
          <cell r="A361">
            <v>14747045</v>
          </cell>
          <cell r="B361" t="str">
            <v>A</v>
          </cell>
          <cell r="C361" t="str">
            <v>ICMS A RECUPERAR S/ FRETES AT UNID DIST</v>
          </cell>
          <cell r="D361">
            <v>20056.2</v>
          </cell>
        </row>
        <row r="362">
          <cell r="A362">
            <v>14747078</v>
          </cell>
          <cell r="B362" t="str">
            <v>A</v>
          </cell>
          <cell r="C362" t="str">
            <v>ICMS A RECUPERAR S/FRETES ATE UNDS DISTR</v>
          </cell>
          <cell r="D362">
            <v>15966.9</v>
          </cell>
        </row>
        <row r="363">
          <cell r="A363">
            <v>14747089</v>
          </cell>
          <cell r="B363" t="str">
            <v>A</v>
          </cell>
          <cell r="C363" t="str">
            <v>ICMS A RECUPERAR S/FRETES ATE UNDS DISTR</v>
          </cell>
          <cell r="D363">
            <v>14552.44</v>
          </cell>
        </row>
        <row r="364">
          <cell r="A364">
            <v>14747090</v>
          </cell>
          <cell r="B364" t="str">
            <v>A</v>
          </cell>
          <cell r="C364" t="str">
            <v>ICMS A RECUPERAR S/FRETES ATE UNDS DISTR</v>
          </cell>
          <cell r="D364">
            <v>28499.62</v>
          </cell>
        </row>
        <row r="365">
          <cell r="A365">
            <v>14748011</v>
          </cell>
          <cell r="B365" t="str">
            <v>A</v>
          </cell>
          <cell r="C365" t="str">
            <v>ICMS A RECUPERAR S/ FRETES ATE CLIENTES</v>
          </cell>
          <cell r="D365">
            <v>297.67</v>
          </cell>
        </row>
        <row r="366">
          <cell r="A366">
            <v>14748012</v>
          </cell>
          <cell r="B366" t="str">
            <v>A</v>
          </cell>
          <cell r="C366" t="str">
            <v>ICMS A RECUPERAR S/ FRETES ATE CLIENTES</v>
          </cell>
          <cell r="D366">
            <v>2785.42</v>
          </cell>
        </row>
        <row r="367">
          <cell r="A367">
            <v>14748013</v>
          </cell>
          <cell r="B367" t="str">
            <v>A</v>
          </cell>
          <cell r="C367" t="str">
            <v>ICMS A RECUPERAR S/ FRETES ATE CLIENTES</v>
          </cell>
          <cell r="D367">
            <v>2617.92</v>
          </cell>
        </row>
        <row r="368">
          <cell r="A368">
            <v>14748020</v>
          </cell>
          <cell r="B368" t="str">
            <v>A</v>
          </cell>
          <cell r="C368" t="str">
            <v>ICMS A RECUPERAR S/ FRETES ATE CLIENTES</v>
          </cell>
          <cell r="E368">
            <v>356.98</v>
          </cell>
        </row>
        <row r="369">
          <cell r="A369">
            <v>14748021</v>
          </cell>
          <cell r="B369" t="str">
            <v>A</v>
          </cell>
          <cell r="C369" t="str">
            <v>ICMS A RECUPERAR S/ FRETES ATE CLIENTES</v>
          </cell>
          <cell r="D369">
            <v>4365.1000000000004</v>
          </cell>
        </row>
        <row r="370">
          <cell r="A370">
            <v>14748022</v>
          </cell>
          <cell r="B370" t="str">
            <v>A</v>
          </cell>
          <cell r="C370" t="str">
            <v>ICMS A RECUPERAR S/ FRETES ATE CLIENTES</v>
          </cell>
          <cell r="D370">
            <v>3101.69</v>
          </cell>
        </row>
        <row r="371">
          <cell r="A371">
            <v>14748023</v>
          </cell>
          <cell r="B371" t="str">
            <v>A</v>
          </cell>
          <cell r="C371" t="str">
            <v>ICMS A RECUPERAR S/ FRETES ATE CLIENTES</v>
          </cell>
          <cell r="D371">
            <v>14409.3</v>
          </cell>
        </row>
        <row r="372">
          <cell r="A372">
            <v>14748028</v>
          </cell>
          <cell r="B372" t="str">
            <v>A</v>
          </cell>
          <cell r="C372" t="str">
            <v>ICMS A RECUPERAR S/ FRETES ATE CLIENTES</v>
          </cell>
        </row>
        <row r="373">
          <cell r="A373">
            <v>14748029</v>
          </cell>
          <cell r="B373" t="str">
            <v>A</v>
          </cell>
          <cell r="C373" t="str">
            <v>ICMS A RECUPERAR S/ FRETES ATE CLIENTES</v>
          </cell>
        </row>
        <row r="374">
          <cell r="A374">
            <v>14748033</v>
          </cell>
          <cell r="B374" t="str">
            <v>A</v>
          </cell>
          <cell r="C374" t="str">
            <v>ICMS A RECUPERAR S/ FRETES ATE CLIENTES</v>
          </cell>
          <cell r="D374">
            <v>1400.92</v>
          </cell>
        </row>
        <row r="375">
          <cell r="A375">
            <v>14748034</v>
          </cell>
          <cell r="B375" t="str">
            <v>A</v>
          </cell>
          <cell r="C375" t="str">
            <v>ICMS A RECUPERAR S/ FRETES ATE CLIENTES</v>
          </cell>
        </row>
        <row r="376">
          <cell r="A376">
            <v>14748035</v>
          </cell>
          <cell r="B376" t="str">
            <v>A</v>
          </cell>
          <cell r="C376" t="str">
            <v>ICMS A RECUPERAR S/ FRETES ATE CLIENTES</v>
          </cell>
          <cell r="D376">
            <v>9809.27</v>
          </cell>
        </row>
        <row r="377">
          <cell r="A377">
            <v>14748045</v>
          </cell>
          <cell r="B377" t="str">
            <v>A</v>
          </cell>
          <cell r="C377" t="str">
            <v>ICMS A RECUPERAR S/ FRETES ATE CLIENTES</v>
          </cell>
          <cell r="E377">
            <v>15.58</v>
          </cell>
        </row>
        <row r="378">
          <cell r="A378">
            <v>14748078</v>
          </cell>
          <cell r="B378" t="str">
            <v>A</v>
          </cell>
          <cell r="C378" t="str">
            <v>ICMS A RECUPERAR S/ FRETES ATE CLIENTES</v>
          </cell>
        </row>
        <row r="379">
          <cell r="A379">
            <v>14748089</v>
          </cell>
          <cell r="B379" t="str">
            <v>A</v>
          </cell>
          <cell r="C379" t="str">
            <v>ICMS A RECUPERAR S/ FRETES ATE CLIENTES</v>
          </cell>
        </row>
        <row r="380">
          <cell r="A380">
            <v>14748090</v>
          </cell>
          <cell r="B380" t="str">
            <v>A</v>
          </cell>
          <cell r="C380" t="str">
            <v>ICMS A RECUPERAR S/ FRETES ATE CLIENTES</v>
          </cell>
        </row>
        <row r="381">
          <cell r="A381">
            <v>14749090</v>
          </cell>
          <cell r="B381" t="str">
            <v>A</v>
          </cell>
          <cell r="C381" t="str">
            <v>ICMS A RECUPERAR - DL 29.042/01 - LEITE</v>
          </cell>
        </row>
        <row r="382">
          <cell r="A382">
            <v>14751001</v>
          </cell>
          <cell r="B382" t="str">
            <v>A</v>
          </cell>
          <cell r="C382" t="str">
            <v>CONTR SOCIAL SERV PREST RET NA FONT COMP</v>
          </cell>
        </row>
        <row r="383">
          <cell r="A383">
            <v>14752001</v>
          </cell>
          <cell r="B383" t="str">
            <v>A</v>
          </cell>
          <cell r="C383" t="str">
            <v>CONTR AO PIS SERV PREST RET NA FONT COMP</v>
          </cell>
        </row>
        <row r="384">
          <cell r="A384">
            <v>14753001</v>
          </cell>
          <cell r="B384" t="str">
            <v>A</v>
          </cell>
          <cell r="C384" t="str">
            <v>COFINS SERV PREST RET NA FONT COMPENSAR</v>
          </cell>
        </row>
        <row r="385">
          <cell r="A385">
            <v>14773001</v>
          </cell>
          <cell r="B385" t="str">
            <v>A</v>
          </cell>
          <cell r="C385" t="str">
            <v>PIS - DEDU€ÇO DE CRDITO S/ FRETES AT C</v>
          </cell>
        </row>
        <row r="386">
          <cell r="A386">
            <v>14775001</v>
          </cell>
          <cell r="B386" t="str">
            <v>A</v>
          </cell>
          <cell r="C386" t="str">
            <v>COFINS DED CRD FRET AT CLIENTES LOCAIS</v>
          </cell>
        </row>
        <row r="387">
          <cell r="A387">
            <v>14777001</v>
          </cell>
          <cell r="B387" t="str">
            <v>A</v>
          </cell>
          <cell r="C387" t="str">
            <v>COFINS DED CRD OUTROS INSUMOS</v>
          </cell>
        </row>
        <row r="388">
          <cell r="A388">
            <v>14778001</v>
          </cell>
          <cell r="B388" t="str">
            <v>A</v>
          </cell>
          <cell r="C388" t="str">
            <v>COFINS DED CRD M.PRIMA M.EMBAL</v>
          </cell>
        </row>
        <row r="389">
          <cell r="A389">
            <v>14780001</v>
          </cell>
          <cell r="B389" t="str">
            <v>A</v>
          </cell>
          <cell r="C389" t="str">
            <v>PIS - DEDUCAO CRED S/ DEPREC - MP 66/02</v>
          </cell>
        </row>
        <row r="390">
          <cell r="A390">
            <v>14781001</v>
          </cell>
          <cell r="B390" t="str">
            <v>A</v>
          </cell>
          <cell r="C390" t="str">
            <v>PIS - DEDUCAO CRED S/ENERG ELET MP 66/02</v>
          </cell>
        </row>
        <row r="391">
          <cell r="A391">
            <v>14784001</v>
          </cell>
          <cell r="B391" t="str">
            <v>A</v>
          </cell>
          <cell r="C391" t="str">
            <v>PIS - DEDUC CRED S/ALUG PRED MQS MP66/02</v>
          </cell>
        </row>
        <row r="392">
          <cell r="A392">
            <v>14785001</v>
          </cell>
          <cell r="B392" t="str">
            <v>A</v>
          </cell>
          <cell r="C392" t="str">
            <v>PIS - DEDUCAO CRED S/BENS P/REVDA MP6602</v>
          </cell>
        </row>
        <row r="393">
          <cell r="A393">
            <v>14790001</v>
          </cell>
          <cell r="B393" t="str">
            <v>A</v>
          </cell>
          <cell r="C393" t="str">
            <v>PIS - DEDUCAO CRED S/ MP E EMBAL MP66/02</v>
          </cell>
        </row>
        <row r="394">
          <cell r="A394">
            <v>14791001</v>
          </cell>
          <cell r="B394" t="str">
            <v>A</v>
          </cell>
          <cell r="C394" t="str">
            <v>PIS - DEDUCAO CRED S/ OUTS INSUM MP66/02</v>
          </cell>
        </row>
        <row r="395">
          <cell r="A395">
            <v>14793001</v>
          </cell>
          <cell r="B395" t="str">
            <v>A</v>
          </cell>
          <cell r="C395" t="str">
            <v>COFINS DED CRD ESTOQUE INICIAL</v>
          </cell>
          <cell r="D395">
            <v>110041.5</v>
          </cell>
        </row>
        <row r="396">
          <cell r="A396">
            <v>14794001</v>
          </cell>
          <cell r="B396" t="str">
            <v>A</v>
          </cell>
          <cell r="C396" t="str">
            <v>COFINS DED CRDITO BENS P/ REVENDA</v>
          </cell>
        </row>
        <row r="397">
          <cell r="A397">
            <v>14795001</v>
          </cell>
          <cell r="B397" t="str">
            <v>A</v>
          </cell>
          <cell r="C397" t="str">
            <v>COFINS DED CRDITO ALUG PRED/ MAQS/ EQUI</v>
          </cell>
        </row>
        <row r="398">
          <cell r="A398">
            <v>14798001</v>
          </cell>
          <cell r="B398" t="str">
            <v>A</v>
          </cell>
          <cell r="C398" t="str">
            <v>COFINS DED CRDITO S/ ENERGIA ELTRICA</v>
          </cell>
        </row>
        <row r="399">
          <cell r="A399">
            <v>14799001</v>
          </cell>
          <cell r="B399" t="str">
            <v>A</v>
          </cell>
          <cell r="C399" t="str">
            <v>COFINS DED DE CRDITO S/ DEPRECIA€ÇO</v>
          </cell>
        </row>
        <row r="400">
          <cell r="A400">
            <v>14810001</v>
          </cell>
          <cell r="B400" t="str">
            <v>A</v>
          </cell>
          <cell r="C400" t="str">
            <v>CONTAS A REGULARIZAR</v>
          </cell>
          <cell r="D400">
            <v>600</v>
          </cell>
        </row>
        <row r="401">
          <cell r="A401">
            <v>14810022</v>
          </cell>
          <cell r="B401" t="str">
            <v>A</v>
          </cell>
          <cell r="C401" t="str">
            <v>CONTAS A REGULARIZAR</v>
          </cell>
        </row>
        <row r="402">
          <cell r="A402">
            <v>14810028</v>
          </cell>
          <cell r="B402" t="str">
            <v>A</v>
          </cell>
          <cell r="C402" t="str">
            <v>CONTAS A REGULARIZAR</v>
          </cell>
          <cell r="E402">
            <v>3145.66</v>
          </cell>
        </row>
        <row r="403">
          <cell r="A403">
            <v>14810029</v>
          </cell>
          <cell r="B403" t="str">
            <v>A</v>
          </cell>
          <cell r="C403" t="str">
            <v>CONTAS A REGULARIZAR</v>
          </cell>
          <cell r="E403">
            <v>562.85</v>
          </cell>
        </row>
        <row r="404">
          <cell r="A404">
            <v>14810078</v>
          </cell>
          <cell r="B404" t="str">
            <v>A</v>
          </cell>
          <cell r="C404" t="str">
            <v>CONTAS A REGULARIZAR</v>
          </cell>
        </row>
        <row r="405">
          <cell r="A405">
            <v>14810089</v>
          </cell>
          <cell r="B405" t="str">
            <v>A</v>
          </cell>
          <cell r="C405" t="str">
            <v>CONTAS A REGULARIZAR</v>
          </cell>
        </row>
        <row r="406">
          <cell r="A406">
            <v>14810090</v>
          </cell>
          <cell r="B406" t="str">
            <v>A</v>
          </cell>
          <cell r="C406" t="str">
            <v>CONTAS A REGULARIZAR</v>
          </cell>
        </row>
        <row r="407">
          <cell r="A407">
            <v>14813078</v>
          </cell>
          <cell r="B407" t="str">
            <v>A</v>
          </cell>
          <cell r="C407" t="str">
            <v>DIF DE CUSTO TRANSF DE SEMI-FABRICADOS</v>
          </cell>
        </row>
        <row r="408">
          <cell r="A408">
            <v>14813089</v>
          </cell>
          <cell r="B408" t="str">
            <v>A</v>
          </cell>
          <cell r="C408" t="str">
            <v>DIF DE CUSTO TRANSF DE SEMI-FABRICADOS</v>
          </cell>
        </row>
        <row r="409">
          <cell r="A409">
            <v>14813090</v>
          </cell>
          <cell r="B409" t="str">
            <v>A</v>
          </cell>
          <cell r="C409" t="str">
            <v>DIF DE CUSTO TRANSF DE SEMI-FABRICADOS</v>
          </cell>
        </row>
        <row r="410">
          <cell r="A410">
            <v>14814078</v>
          </cell>
          <cell r="B410" t="str">
            <v>A</v>
          </cell>
          <cell r="C410" t="str">
            <v>ARREDONDAMENTO DE CUSTO</v>
          </cell>
        </row>
        <row r="411">
          <cell r="A411">
            <v>14814089</v>
          </cell>
          <cell r="B411" t="str">
            <v>A</v>
          </cell>
          <cell r="C411" t="str">
            <v>ARREDONDAMENTO DE CUSTO</v>
          </cell>
        </row>
        <row r="412">
          <cell r="A412">
            <v>14814090</v>
          </cell>
          <cell r="B412" t="str">
            <v>A</v>
          </cell>
          <cell r="C412" t="str">
            <v>ARREDONDAMENTO DE CUSTO</v>
          </cell>
        </row>
        <row r="413">
          <cell r="A413">
            <v>14815013</v>
          </cell>
          <cell r="B413" t="str">
            <v>A</v>
          </cell>
          <cell r="C413" t="str">
            <v>TRANSFERÒNCIAS INTER-FµBRICAS/SEDE A REG</v>
          </cell>
          <cell r="E413">
            <v>35.54</v>
          </cell>
        </row>
        <row r="414">
          <cell r="A414">
            <v>14815021</v>
          </cell>
          <cell r="B414" t="str">
            <v>A</v>
          </cell>
          <cell r="C414" t="str">
            <v>TRANSFERÒNCIAS INTER-FµBRICAS/SEDE A REG</v>
          </cell>
          <cell r="E414">
            <v>2556.38</v>
          </cell>
        </row>
        <row r="415">
          <cell r="A415">
            <v>14815022</v>
          </cell>
          <cell r="B415" t="str">
            <v>A</v>
          </cell>
          <cell r="C415" t="str">
            <v>TRANSFERÒNCIAS INTER-FµBRICAS/SEDE A REG</v>
          </cell>
          <cell r="D415">
            <v>2332.36</v>
          </cell>
        </row>
        <row r="416">
          <cell r="A416">
            <v>14815023</v>
          </cell>
          <cell r="B416" t="str">
            <v>A</v>
          </cell>
          <cell r="C416" t="str">
            <v>TRANSFERÒNCIAS INTER-FµBRICAS/SEDE A REG</v>
          </cell>
          <cell r="D416">
            <v>2319.4499999999998</v>
          </cell>
        </row>
        <row r="417">
          <cell r="A417">
            <v>14815033</v>
          </cell>
          <cell r="B417" t="str">
            <v>A</v>
          </cell>
          <cell r="C417" t="str">
            <v>TRANSFERÒNCIAS INTER-FµBRICAS/SEDE A REG</v>
          </cell>
          <cell r="D417">
            <v>732.65</v>
          </cell>
        </row>
        <row r="418">
          <cell r="A418">
            <v>14815034</v>
          </cell>
          <cell r="B418" t="str">
            <v>A</v>
          </cell>
          <cell r="C418" t="str">
            <v>TRANSFERÒNCIAS INTER-FµBRICAS/SEDE A REG</v>
          </cell>
          <cell r="E418">
            <v>2248.6999999999998</v>
          </cell>
        </row>
        <row r="419">
          <cell r="A419">
            <v>14815045</v>
          </cell>
          <cell r="B419" t="str">
            <v>A</v>
          </cell>
          <cell r="C419" t="str">
            <v>TRANSFERÒNCIAS INTER-FµBRICAS/SEDE A REG</v>
          </cell>
          <cell r="D419">
            <v>353.57</v>
          </cell>
        </row>
        <row r="420">
          <cell r="A420">
            <v>14815078</v>
          </cell>
          <cell r="B420" t="str">
            <v>A</v>
          </cell>
          <cell r="C420" t="str">
            <v>TRANSFERÒNCIAS INTER-FµBRICAS/SEDE A REG</v>
          </cell>
        </row>
        <row r="421">
          <cell r="A421">
            <v>14815089</v>
          </cell>
          <cell r="B421" t="str">
            <v>A</v>
          </cell>
          <cell r="C421" t="str">
            <v>TRANSFERÒNCIAS INTER-FµBRICAS/SEDE A REG</v>
          </cell>
        </row>
        <row r="422">
          <cell r="A422">
            <v>14815090</v>
          </cell>
          <cell r="B422" t="str">
            <v>A</v>
          </cell>
          <cell r="C422" t="str">
            <v>TRANSFERÒNCIAS INTER-FµBRICAS/SEDE A REG</v>
          </cell>
        </row>
        <row r="423">
          <cell r="A423">
            <v>14817001</v>
          </cell>
          <cell r="B423" t="str">
            <v>A</v>
          </cell>
          <cell r="C423" t="str">
            <v>PENDENCIAS INCONSISTENCIAS</v>
          </cell>
          <cell r="D423">
            <v>481969.6</v>
          </cell>
        </row>
        <row r="424">
          <cell r="A424">
            <v>14817078</v>
          </cell>
          <cell r="B424" t="str">
            <v>A</v>
          </cell>
          <cell r="C424" t="str">
            <v>PENDENCIAS INCONSISTENCIAS</v>
          </cell>
        </row>
        <row r="425">
          <cell r="A425">
            <v>14817089</v>
          </cell>
          <cell r="B425" t="str">
            <v>A</v>
          </cell>
          <cell r="C425" t="str">
            <v>PENDENCIAS INCONSISTENCIAS</v>
          </cell>
        </row>
        <row r="426">
          <cell r="A426">
            <v>14817090</v>
          </cell>
          <cell r="B426" t="str">
            <v>A</v>
          </cell>
          <cell r="C426" t="str">
            <v>PENDENCIAS INCONSISTENCIAS</v>
          </cell>
        </row>
        <row r="427">
          <cell r="A427">
            <v>14820001</v>
          </cell>
          <cell r="B427" t="str">
            <v>A</v>
          </cell>
          <cell r="C427" t="str">
            <v>CONTAS A REGULARIZAR - SISTEMA RDV</v>
          </cell>
          <cell r="E427">
            <v>2749.34</v>
          </cell>
        </row>
        <row r="428">
          <cell r="A428">
            <v>14820013</v>
          </cell>
          <cell r="B428" t="str">
            <v>A</v>
          </cell>
          <cell r="C428" t="str">
            <v>CONTAS A REGULARIZAR - SISTEMA RDV</v>
          </cell>
          <cell r="D428">
            <v>1851</v>
          </cell>
        </row>
        <row r="429">
          <cell r="A429">
            <v>14820022</v>
          </cell>
          <cell r="B429" t="str">
            <v>A</v>
          </cell>
          <cell r="C429" t="str">
            <v>CONTAS A REGULARIZAR - SISTEMA RDV</v>
          </cell>
        </row>
        <row r="430">
          <cell r="A430">
            <v>14820023</v>
          </cell>
          <cell r="B430" t="str">
            <v>A</v>
          </cell>
          <cell r="C430" t="str">
            <v>CONTAS A REGULARIZAR - SISTEMA RDV</v>
          </cell>
          <cell r="D430">
            <v>1200</v>
          </cell>
        </row>
        <row r="431">
          <cell r="A431">
            <v>14820029</v>
          </cell>
          <cell r="B431" t="str">
            <v>A</v>
          </cell>
          <cell r="C431" t="str">
            <v>CONTAS A REGULARIZAR - SISTEMA RDV</v>
          </cell>
        </row>
        <row r="432">
          <cell r="A432">
            <v>14820033</v>
          </cell>
          <cell r="B432" t="str">
            <v>A</v>
          </cell>
          <cell r="C432" t="str">
            <v>CONTAS A REGULARIZAR - SISTEMA RDV</v>
          </cell>
          <cell r="E432">
            <v>121</v>
          </cell>
        </row>
        <row r="433">
          <cell r="A433">
            <v>14820035</v>
          </cell>
          <cell r="B433" t="str">
            <v>A</v>
          </cell>
          <cell r="C433" t="str">
            <v>CONTAS A REGULARIZAR - SISTEMA RDV</v>
          </cell>
          <cell r="D433">
            <v>113.8</v>
          </cell>
        </row>
        <row r="434">
          <cell r="A434">
            <v>14824078</v>
          </cell>
          <cell r="B434" t="str">
            <v>A</v>
          </cell>
          <cell r="C434" t="str">
            <v>TRANSF INTER-FABRICAS-SIST FATUR DIVERSO</v>
          </cell>
        </row>
        <row r="435">
          <cell r="A435">
            <v>14824090</v>
          </cell>
          <cell r="B435" t="str">
            <v>A</v>
          </cell>
          <cell r="C435" t="str">
            <v>TRANSF INTER-FABRICAS-SIST FATUR DIVERSO</v>
          </cell>
        </row>
        <row r="436">
          <cell r="A436">
            <v>15010020</v>
          </cell>
          <cell r="B436" t="str">
            <v>A</v>
          </cell>
          <cell r="C436" t="str">
            <v>MATERIAS PRIMAS</v>
          </cell>
          <cell r="D436">
            <v>1.45</v>
          </cell>
        </row>
        <row r="437">
          <cell r="A437">
            <v>15010028</v>
          </cell>
          <cell r="B437" t="str">
            <v>A</v>
          </cell>
          <cell r="C437" t="str">
            <v>MATERIAS PRIMAS</v>
          </cell>
          <cell r="E437">
            <v>65.97</v>
          </cell>
        </row>
        <row r="438">
          <cell r="A438">
            <v>15010035</v>
          </cell>
          <cell r="B438" t="str">
            <v>A</v>
          </cell>
          <cell r="C438" t="str">
            <v>MATERIAS PRIMAS</v>
          </cell>
        </row>
        <row r="439">
          <cell r="A439">
            <v>15010078</v>
          </cell>
          <cell r="B439" t="str">
            <v>A</v>
          </cell>
          <cell r="C439" t="str">
            <v>MATERIAS PRIMAS</v>
          </cell>
          <cell r="D439">
            <v>3235612.93</v>
          </cell>
        </row>
        <row r="440">
          <cell r="A440">
            <v>15010089</v>
          </cell>
          <cell r="B440" t="str">
            <v>A</v>
          </cell>
          <cell r="C440" t="str">
            <v>MATERIAS PRIMAS</v>
          </cell>
          <cell r="D440">
            <v>71910.039999999994</v>
          </cell>
        </row>
        <row r="441">
          <cell r="A441">
            <v>15010090</v>
          </cell>
          <cell r="B441" t="str">
            <v>A</v>
          </cell>
          <cell r="C441" t="str">
            <v>MATERIAS PRIMAS</v>
          </cell>
          <cell r="D441">
            <v>1483596.74</v>
          </cell>
        </row>
        <row r="442">
          <cell r="A442">
            <v>15012090</v>
          </cell>
          <cell r="B442" t="str">
            <v>A</v>
          </cell>
          <cell r="C442" t="str">
            <v>MATERIAS PRIMAS ENV P/INDUSTRIALIZACAO</v>
          </cell>
          <cell r="D442">
            <v>32217</v>
          </cell>
        </row>
        <row r="443">
          <cell r="A443">
            <v>15014078</v>
          </cell>
          <cell r="B443" t="str">
            <v>A</v>
          </cell>
          <cell r="C443" t="str">
            <v>MATERIAS PRIMAS EM TRANSITO</v>
          </cell>
          <cell r="D443">
            <v>266188.23</v>
          </cell>
        </row>
        <row r="444">
          <cell r="A444">
            <v>15014090</v>
          </cell>
          <cell r="B444" t="str">
            <v>A</v>
          </cell>
          <cell r="C444" t="str">
            <v>MATERIAS PRIMAS EM TRANSITO</v>
          </cell>
        </row>
        <row r="445">
          <cell r="A445">
            <v>15016078</v>
          </cell>
          <cell r="B445" t="str">
            <v>A</v>
          </cell>
          <cell r="C445" t="str">
            <v>MATERIAS PRIMAS ENTREGA FUTURA</v>
          </cell>
          <cell r="D445">
            <v>740654.87</v>
          </cell>
        </row>
        <row r="446">
          <cell r="A446">
            <v>15110078</v>
          </cell>
          <cell r="B446" t="str">
            <v>A</v>
          </cell>
          <cell r="C446" t="str">
            <v>PRODUTOS EM PROCESSO DE ELABORACAO</v>
          </cell>
          <cell r="D446">
            <v>637147.9</v>
          </cell>
        </row>
        <row r="447">
          <cell r="A447">
            <v>15110089</v>
          </cell>
          <cell r="B447" t="str">
            <v>A</v>
          </cell>
          <cell r="C447" t="str">
            <v>PRODUTOS EM PROCESSO DE ELABORACAO</v>
          </cell>
          <cell r="D447">
            <v>3535.5</v>
          </cell>
        </row>
        <row r="448">
          <cell r="A448">
            <v>15110090</v>
          </cell>
          <cell r="B448" t="str">
            <v>A</v>
          </cell>
          <cell r="C448" t="str">
            <v>PRODUTOS EM PROCESSO DE ELABORACAO</v>
          </cell>
          <cell r="D448">
            <v>172706.69</v>
          </cell>
        </row>
        <row r="449">
          <cell r="A449">
            <v>15210078</v>
          </cell>
          <cell r="B449" t="str">
            <v>A</v>
          </cell>
          <cell r="C449" t="str">
            <v>MATERIAIS TECNICOS E DIVERSOS</v>
          </cell>
          <cell r="D449">
            <v>219377.35</v>
          </cell>
        </row>
        <row r="450">
          <cell r="A450">
            <v>15210090</v>
          </cell>
          <cell r="B450" t="str">
            <v>A</v>
          </cell>
          <cell r="C450" t="str">
            <v>MATERIAIS TECNICOS E DIVERSOS</v>
          </cell>
          <cell r="D450">
            <v>386304.44</v>
          </cell>
        </row>
        <row r="451">
          <cell r="A451">
            <v>15310001</v>
          </cell>
          <cell r="B451" t="str">
            <v>A</v>
          </cell>
          <cell r="C451" t="str">
            <v>PRODUTOS ACABADOS - FABRICACAO PROPRIA</v>
          </cell>
          <cell r="D451">
            <v>4505298.6100000003</v>
          </cell>
        </row>
        <row r="452">
          <cell r="A452">
            <v>15311001</v>
          </cell>
          <cell r="B452" t="str">
            <v>A</v>
          </cell>
          <cell r="C452" t="str">
            <v>PRODUTOS ACABADOS - ACERTOS VARIAVEIS</v>
          </cell>
          <cell r="D452">
            <v>239.4</v>
          </cell>
        </row>
        <row r="453">
          <cell r="A453">
            <v>15311011</v>
          </cell>
          <cell r="B453" t="str">
            <v>A</v>
          </cell>
          <cell r="C453" t="str">
            <v>PRODUTOS ACABADOS - ACERTOS VARIAVEIS</v>
          </cell>
        </row>
        <row r="454">
          <cell r="A454">
            <v>15311028</v>
          </cell>
          <cell r="B454" t="str">
            <v>A</v>
          </cell>
          <cell r="C454" t="str">
            <v>PRODUTOS ACABADOS - ACERTOS VARIAVEIS</v>
          </cell>
        </row>
        <row r="455">
          <cell r="A455">
            <v>15311078</v>
          </cell>
          <cell r="B455" t="str">
            <v>A</v>
          </cell>
          <cell r="C455" t="str">
            <v>PRODUTOS ACABADOS - ACERTOS VARIAVEIS</v>
          </cell>
          <cell r="E455">
            <v>239.4</v>
          </cell>
        </row>
        <row r="456">
          <cell r="A456">
            <v>15312001</v>
          </cell>
          <cell r="B456" t="str">
            <v>A</v>
          </cell>
          <cell r="C456" t="str">
            <v>PRODUTOS ACABADOS - ACERTOS FIXOS</v>
          </cell>
        </row>
        <row r="457">
          <cell r="A457">
            <v>15313001</v>
          </cell>
          <cell r="B457" t="str">
            <v>A</v>
          </cell>
          <cell r="C457" t="str">
            <v>PRODUTOS ACABADOS - ACERTOS DEPRECIACAO</v>
          </cell>
          <cell r="D457">
            <v>0.36</v>
          </cell>
        </row>
        <row r="458">
          <cell r="A458">
            <v>15313011</v>
          </cell>
          <cell r="B458" t="str">
            <v>A</v>
          </cell>
          <cell r="C458" t="str">
            <v>PRODUTOS ACABADOS - ACERTOS DEPRECIACAO</v>
          </cell>
          <cell r="E458">
            <v>0.36</v>
          </cell>
        </row>
        <row r="459">
          <cell r="A459">
            <v>15314001</v>
          </cell>
          <cell r="B459" t="str">
            <v>A</v>
          </cell>
          <cell r="C459" t="str">
            <v>PRODUTOS COMPRADOS</v>
          </cell>
          <cell r="D459">
            <v>171894.35</v>
          </cell>
        </row>
        <row r="460">
          <cell r="A460">
            <v>15315001</v>
          </cell>
          <cell r="B460" t="str">
            <v>A</v>
          </cell>
          <cell r="C460" t="str">
            <v>PRODUTOS COMPRADOS P/ REVENDA</v>
          </cell>
          <cell r="E460">
            <v>40016.699999999997</v>
          </cell>
        </row>
        <row r="461">
          <cell r="A461">
            <v>15315035</v>
          </cell>
          <cell r="B461" t="str">
            <v>A</v>
          </cell>
          <cell r="C461" t="str">
            <v>PRODUTOS COMPRADOS P/ REVENDA</v>
          </cell>
          <cell r="D461">
            <v>40016.699999999997</v>
          </cell>
        </row>
        <row r="462">
          <cell r="A462">
            <v>16013001</v>
          </cell>
          <cell r="B462" t="str">
            <v>A</v>
          </cell>
          <cell r="C462" t="str">
            <v>DINHEIRO EM CAIXA-ADIANT REGULARIZADOS</v>
          </cell>
          <cell r="D462">
            <v>1002.47</v>
          </cell>
        </row>
        <row r="463">
          <cell r="A463">
            <v>16111001</v>
          </cell>
          <cell r="B463" t="str">
            <v>A</v>
          </cell>
          <cell r="C463" t="str">
            <v>TITULOS NEGOCIAVEIS - FOMENTAR</v>
          </cell>
          <cell r="D463">
            <v>46930.76</v>
          </cell>
        </row>
        <row r="464">
          <cell r="A464">
            <v>16210001</v>
          </cell>
          <cell r="B464" t="str">
            <v>A</v>
          </cell>
          <cell r="C464" t="str">
            <v>BANCO DO BRASIL S/A</v>
          </cell>
          <cell r="D464">
            <v>52378.94</v>
          </cell>
        </row>
        <row r="465">
          <cell r="A465">
            <v>16214001</v>
          </cell>
          <cell r="B465" t="str">
            <v>A</v>
          </cell>
          <cell r="C465" t="str">
            <v>BANCO DO ESTADO DE SAO PAULO S/A</v>
          </cell>
        </row>
        <row r="466">
          <cell r="A466">
            <v>16214035</v>
          </cell>
          <cell r="B466" t="str">
            <v>A</v>
          </cell>
          <cell r="C466" t="str">
            <v>BANCO DO ESTADO DE SAO PAULO S/A</v>
          </cell>
        </row>
        <row r="467">
          <cell r="A467">
            <v>16220001</v>
          </cell>
          <cell r="B467" t="str">
            <v>A</v>
          </cell>
          <cell r="C467" t="str">
            <v>BANCO BRADESCO S/A</v>
          </cell>
          <cell r="D467">
            <v>3795639.98</v>
          </cell>
        </row>
        <row r="468">
          <cell r="A468">
            <v>16220012</v>
          </cell>
          <cell r="B468" t="str">
            <v>A</v>
          </cell>
          <cell r="C468" t="str">
            <v>BANCO BRADESCO S/A</v>
          </cell>
        </row>
        <row r="469">
          <cell r="A469">
            <v>16220013</v>
          </cell>
          <cell r="B469" t="str">
            <v>A</v>
          </cell>
          <cell r="C469" t="str">
            <v>BANCO BRADESCO S/A</v>
          </cell>
        </row>
        <row r="470">
          <cell r="A470">
            <v>16220021</v>
          </cell>
          <cell r="B470" t="str">
            <v>A</v>
          </cell>
          <cell r="C470" t="str">
            <v>BANCO BRADESCO S/A</v>
          </cell>
        </row>
        <row r="471">
          <cell r="A471">
            <v>16220022</v>
          </cell>
          <cell r="B471" t="str">
            <v>A</v>
          </cell>
          <cell r="C471" t="str">
            <v>BANCO BRADESCO S/A</v>
          </cell>
        </row>
        <row r="472">
          <cell r="A472">
            <v>16220023</v>
          </cell>
          <cell r="B472" t="str">
            <v>A</v>
          </cell>
          <cell r="C472" t="str">
            <v>BANCO BRADESCO S/A</v>
          </cell>
        </row>
        <row r="473">
          <cell r="A473">
            <v>16220028</v>
          </cell>
          <cell r="B473" t="str">
            <v>A</v>
          </cell>
          <cell r="C473" t="str">
            <v>BANCO BRADESCO S/A</v>
          </cell>
        </row>
        <row r="474">
          <cell r="A474">
            <v>16220029</v>
          </cell>
          <cell r="B474" t="str">
            <v>A</v>
          </cell>
          <cell r="C474" t="str">
            <v>BANCO BRADESCO S/A</v>
          </cell>
        </row>
        <row r="475">
          <cell r="A475">
            <v>16220033</v>
          </cell>
          <cell r="B475" t="str">
            <v>A</v>
          </cell>
          <cell r="C475" t="str">
            <v>BANCO BRADESCO S/A</v>
          </cell>
        </row>
        <row r="476">
          <cell r="A476">
            <v>16220034</v>
          </cell>
          <cell r="B476" t="str">
            <v>A</v>
          </cell>
          <cell r="C476" t="str">
            <v>BANCO BRADESCO S/A</v>
          </cell>
        </row>
        <row r="477">
          <cell r="A477">
            <v>16220035</v>
          </cell>
          <cell r="B477" t="str">
            <v>A</v>
          </cell>
          <cell r="C477" t="str">
            <v>BANCO BRADESCO S/A</v>
          </cell>
        </row>
        <row r="478">
          <cell r="A478">
            <v>16223001</v>
          </cell>
          <cell r="B478" t="str">
            <v>A</v>
          </cell>
          <cell r="C478" t="str">
            <v>BANCO BRADESCO S/A - SENAI / NESTLE</v>
          </cell>
        </row>
        <row r="479">
          <cell r="A479">
            <v>16224001</v>
          </cell>
          <cell r="B479" t="str">
            <v>A</v>
          </cell>
          <cell r="C479" t="str">
            <v>BANCO ABN AMRO S/A</v>
          </cell>
          <cell r="D479">
            <v>7427.7</v>
          </cell>
        </row>
        <row r="480">
          <cell r="A480">
            <v>16229001</v>
          </cell>
          <cell r="B480" t="str">
            <v>A</v>
          </cell>
          <cell r="C480" t="str">
            <v>BANCO ITAU S/A</v>
          </cell>
          <cell r="D480">
            <v>328519.49</v>
          </cell>
        </row>
        <row r="481">
          <cell r="A481">
            <v>16229013</v>
          </cell>
          <cell r="B481" t="str">
            <v>A</v>
          </cell>
          <cell r="C481" t="str">
            <v>BANCO ITAU S/A</v>
          </cell>
        </row>
        <row r="482">
          <cell r="A482">
            <v>16229021</v>
          </cell>
          <cell r="B482" t="str">
            <v>A</v>
          </cell>
          <cell r="C482" t="str">
            <v>BANCO ITAU S/A</v>
          </cell>
        </row>
        <row r="483">
          <cell r="A483">
            <v>16229022</v>
          </cell>
          <cell r="B483" t="str">
            <v>A</v>
          </cell>
          <cell r="C483" t="str">
            <v>BANCO ITAU S/A</v>
          </cell>
        </row>
        <row r="484">
          <cell r="A484">
            <v>16229023</v>
          </cell>
          <cell r="B484" t="str">
            <v>A</v>
          </cell>
          <cell r="C484" t="str">
            <v>BANCO ITAU S/A</v>
          </cell>
        </row>
        <row r="485">
          <cell r="A485">
            <v>16229029</v>
          </cell>
          <cell r="B485" t="str">
            <v>A</v>
          </cell>
          <cell r="C485" t="str">
            <v>BANCO ITAU S/A</v>
          </cell>
        </row>
        <row r="486">
          <cell r="A486">
            <v>16229033</v>
          </cell>
          <cell r="B486" t="str">
            <v>A</v>
          </cell>
          <cell r="C486" t="str">
            <v>BANCO ITAU S/A</v>
          </cell>
        </row>
        <row r="487">
          <cell r="A487">
            <v>16229078</v>
          </cell>
          <cell r="B487" t="str">
            <v>A</v>
          </cell>
          <cell r="C487" t="str">
            <v>BANCO ITAU S/A</v>
          </cell>
          <cell r="D487">
            <v>249.39</v>
          </cell>
        </row>
        <row r="488">
          <cell r="A488">
            <v>16252001</v>
          </cell>
          <cell r="B488" t="str">
            <v>A</v>
          </cell>
          <cell r="C488" t="str">
            <v>BANCO HSBC BAMERINDUS S/A</v>
          </cell>
          <cell r="E488">
            <v>3525.1</v>
          </cell>
        </row>
        <row r="489">
          <cell r="A489">
            <v>16320001</v>
          </cell>
          <cell r="B489" t="str">
            <v>A</v>
          </cell>
          <cell r="C489" t="str">
            <v>BANCO BRADESCO S/A</v>
          </cell>
          <cell r="D489">
            <v>57022.76</v>
          </cell>
        </row>
        <row r="490">
          <cell r="A490">
            <v>19016001</v>
          </cell>
          <cell r="B490" t="str">
            <v>A</v>
          </cell>
          <cell r="C490" t="str">
            <v>CONTRATO MERCADORIAS-MERCADO FUTURO</v>
          </cell>
          <cell r="D490">
            <v>3602889.17</v>
          </cell>
        </row>
        <row r="491">
          <cell r="A491">
            <v>19017001</v>
          </cell>
          <cell r="B491" t="str">
            <v>A</v>
          </cell>
          <cell r="C491" t="str">
            <v>CONTRATO DE MERCADORIAS - OPCOES</v>
          </cell>
          <cell r="D491">
            <v>4159064</v>
          </cell>
        </row>
        <row r="492">
          <cell r="A492">
            <v>21011001</v>
          </cell>
          <cell r="B492" t="str">
            <v>L</v>
          </cell>
          <cell r="C492" t="str">
            <v>CAPITAL ESTRANGEIRO</v>
          </cell>
          <cell r="E492">
            <v>27606368</v>
          </cell>
        </row>
        <row r="493">
          <cell r="A493">
            <v>21310001</v>
          </cell>
          <cell r="B493" t="str">
            <v>L</v>
          </cell>
          <cell r="C493" t="str">
            <v>LUCROS (PREJUIZOS) EXERCICIOS ANTERIORES</v>
          </cell>
          <cell r="E493">
            <v>2293766.9900000002</v>
          </cell>
        </row>
        <row r="494">
          <cell r="A494">
            <v>21311001</v>
          </cell>
          <cell r="B494" t="str">
            <v>L</v>
          </cell>
          <cell r="C494" t="str">
            <v>LUCROS (PREJUIZOS) EXERCICIO ATUAL</v>
          </cell>
          <cell r="D494">
            <v>3175506.61</v>
          </cell>
        </row>
        <row r="495">
          <cell r="A495">
            <v>22011078</v>
          </cell>
          <cell r="B495" t="str">
            <v>L</v>
          </cell>
          <cell r="C495" t="str">
            <v>FORNECEDORES TRANSPORTADORES DE LEITE</v>
          </cell>
          <cell r="E495">
            <v>207609.45</v>
          </cell>
        </row>
        <row r="496">
          <cell r="A496">
            <v>22011089</v>
          </cell>
          <cell r="B496" t="str">
            <v>L</v>
          </cell>
          <cell r="C496" t="str">
            <v>FORNECEDORES TRANSPORTADORES DE LEITE</v>
          </cell>
          <cell r="E496">
            <v>16452.09</v>
          </cell>
        </row>
        <row r="497">
          <cell r="A497">
            <v>22011090</v>
          </cell>
          <cell r="B497" t="str">
            <v>L</v>
          </cell>
          <cell r="C497" t="str">
            <v>FORNECEDORES TRANSPORTADORES DE LEITE</v>
          </cell>
          <cell r="E497">
            <v>88068.82</v>
          </cell>
        </row>
        <row r="498">
          <cell r="A498">
            <v>22012001</v>
          </cell>
          <cell r="B498" t="str">
            <v>L</v>
          </cell>
          <cell r="C498" t="str">
            <v>FORNECEDORES LOCAIS-MECANIZADOS</v>
          </cell>
          <cell r="E498">
            <v>27630738.23</v>
          </cell>
        </row>
        <row r="499">
          <cell r="A499">
            <v>22014001</v>
          </cell>
          <cell r="B499" t="str">
            <v>L</v>
          </cell>
          <cell r="C499" t="str">
            <v>FORNECEDORES LOCAIS-COLIGADAS</v>
          </cell>
        </row>
        <row r="500">
          <cell r="A500">
            <v>22015001</v>
          </cell>
          <cell r="B500" t="str">
            <v>L</v>
          </cell>
          <cell r="C500" t="str">
            <v>FORNECEDORES EXTERIOR</v>
          </cell>
          <cell r="D500">
            <v>984.98</v>
          </cell>
        </row>
        <row r="501">
          <cell r="A501">
            <v>22017001</v>
          </cell>
          <cell r="B501" t="str">
            <v>L</v>
          </cell>
          <cell r="C501" t="str">
            <v>FORNECEDORES DIVERSOS</v>
          </cell>
          <cell r="E501">
            <v>5470.61</v>
          </cell>
        </row>
        <row r="502">
          <cell r="A502">
            <v>22017028</v>
          </cell>
          <cell r="B502" t="str">
            <v>L</v>
          </cell>
          <cell r="C502" t="str">
            <v>FORNECEDORES DIVERSOS</v>
          </cell>
          <cell r="E502">
            <v>9200</v>
          </cell>
        </row>
        <row r="503">
          <cell r="A503">
            <v>22019078</v>
          </cell>
          <cell r="B503" t="str">
            <v>L</v>
          </cell>
          <cell r="C503" t="str">
            <v>PENDENCIAS DE FORNECEDORES - FABRICAS</v>
          </cell>
          <cell r="D503">
            <v>58572.33</v>
          </cell>
        </row>
        <row r="504">
          <cell r="A504">
            <v>22019090</v>
          </cell>
          <cell r="B504" t="str">
            <v>L</v>
          </cell>
          <cell r="C504" t="str">
            <v>PENDENCIAS DE FORNECEDORES - FABRICAS</v>
          </cell>
          <cell r="D504">
            <v>47657.89</v>
          </cell>
        </row>
        <row r="505">
          <cell r="A505">
            <v>22110001</v>
          </cell>
          <cell r="B505" t="str">
            <v>L</v>
          </cell>
          <cell r="C505" t="str">
            <v>ICMS A PAGAR</v>
          </cell>
          <cell r="E505">
            <v>1485.9</v>
          </cell>
        </row>
        <row r="506">
          <cell r="A506">
            <v>22110011</v>
          </cell>
          <cell r="B506" t="str">
            <v>L</v>
          </cell>
          <cell r="C506" t="str">
            <v>ICMS A PAGAR</v>
          </cell>
          <cell r="D506">
            <v>8532.39</v>
          </cell>
        </row>
        <row r="507">
          <cell r="A507">
            <v>22110012</v>
          </cell>
          <cell r="B507" t="str">
            <v>L</v>
          </cell>
          <cell r="C507" t="str">
            <v>ICMS A PAGAR</v>
          </cell>
          <cell r="E507">
            <v>344283.79</v>
          </cell>
        </row>
        <row r="508">
          <cell r="A508">
            <v>22110013</v>
          </cell>
          <cell r="B508" t="str">
            <v>L</v>
          </cell>
          <cell r="C508" t="str">
            <v>ICMS A PAGAR</v>
          </cell>
          <cell r="E508">
            <v>476080.86</v>
          </cell>
        </row>
        <row r="509">
          <cell r="A509">
            <v>22110020</v>
          </cell>
          <cell r="B509" t="str">
            <v>L</v>
          </cell>
          <cell r="C509" t="str">
            <v>ICMS A PAGAR</v>
          </cell>
          <cell r="E509">
            <v>302739.73</v>
          </cell>
        </row>
        <row r="510">
          <cell r="A510">
            <v>22110021</v>
          </cell>
          <cell r="B510" t="str">
            <v>L</v>
          </cell>
          <cell r="C510" t="str">
            <v>ICMS A PAGAR</v>
          </cell>
          <cell r="E510">
            <v>1845568.4</v>
          </cell>
        </row>
        <row r="511">
          <cell r="A511">
            <v>22110022</v>
          </cell>
          <cell r="B511" t="str">
            <v>L</v>
          </cell>
          <cell r="C511" t="str">
            <v>ICMS A PAGAR</v>
          </cell>
          <cell r="E511">
            <v>291028.75</v>
          </cell>
        </row>
        <row r="512">
          <cell r="A512">
            <v>22110023</v>
          </cell>
          <cell r="B512" t="str">
            <v>L</v>
          </cell>
          <cell r="C512" t="str">
            <v>ICMS A PAGAR</v>
          </cell>
          <cell r="E512">
            <v>1483321.35</v>
          </cell>
        </row>
        <row r="513">
          <cell r="A513">
            <v>22110028</v>
          </cell>
          <cell r="B513" t="str">
            <v>L</v>
          </cell>
          <cell r="C513" t="str">
            <v>ICMS A PAGAR</v>
          </cell>
          <cell r="E513">
            <v>1089243.3500000001</v>
          </cell>
        </row>
        <row r="514">
          <cell r="A514">
            <v>22110033</v>
          </cell>
          <cell r="B514" t="str">
            <v>L</v>
          </cell>
          <cell r="C514" t="str">
            <v>ICMS A PAGAR</v>
          </cell>
          <cell r="E514">
            <v>29054.02</v>
          </cell>
        </row>
        <row r="515">
          <cell r="A515">
            <v>22110034</v>
          </cell>
          <cell r="B515" t="str">
            <v>L</v>
          </cell>
          <cell r="C515" t="str">
            <v>ICMS A PAGAR</v>
          </cell>
          <cell r="E515">
            <v>154005.32999999999</v>
          </cell>
        </row>
        <row r="516">
          <cell r="A516">
            <v>22110035</v>
          </cell>
          <cell r="B516" t="str">
            <v>L</v>
          </cell>
          <cell r="C516" t="str">
            <v>ICMS A PAGAR</v>
          </cell>
          <cell r="E516">
            <v>1112960.3</v>
          </cell>
        </row>
        <row r="517">
          <cell r="A517">
            <v>22110045</v>
          </cell>
          <cell r="B517" t="str">
            <v>L</v>
          </cell>
          <cell r="C517" t="str">
            <v>ICMS A PAGAR</v>
          </cell>
          <cell r="E517">
            <v>263249.67</v>
          </cell>
        </row>
        <row r="518">
          <cell r="A518">
            <v>22110078</v>
          </cell>
          <cell r="B518" t="str">
            <v>L</v>
          </cell>
          <cell r="C518" t="str">
            <v>ICMS A PAGAR</v>
          </cell>
          <cell r="E518">
            <v>584217.93999999994</v>
          </cell>
        </row>
        <row r="519">
          <cell r="A519">
            <v>22110089</v>
          </cell>
          <cell r="B519" t="str">
            <v>L</v>
          </cell>
          <cell r="C519" t="str">
            <v>ICMS A PAGAR</v>
          </cell>
          <cell r="E519">
            <v>224416.14</v>
          </cell>
        </row>
        <row r="520">
          <cell r="A520">
            <v>22110090</v>
          </cell>
          <cell r="B520" t="str">
            <v>L</v>
          </cell>
          <cell r="C520" t="str">
            <v>ICMS A PAGAR</v>
          </cell>
          <cell r="D520">
            <v>134609.32</v>
          </cell>
        </row>
        <row r="521">
          <cell r="A521">
            <v>22111012</v>
          </cell>
          <cell r="B521" t="str">
            <v>L</v>
          </cell>
          <cell r="C521" t="str">
            <v>ICMS NA FONTE A PAGAR</v>
          </cell>
        </row>
        <row r="522">
          <cell r="A522">
            <v>22111013</v>
          </cell>
          <cell r="B522" t="str">
            <v>L</v>
          </cell>
          <cell r="C522" t="str">
            <v>ICMS NA FONTE A PAGAR</v>
          </cell>
        </row>
        <row r="523">
          <cell r="A523">
            <v>22111020</v>
          </cell>
          <cell r="B523" t="str">
            <v>L</v>
          </cell>
          <cell r="C523" t="str">
            <v>ICMS NA FONTE A PAGAR</v>
          </cell>
          <cell r="E523">
            <v>117859.48</v>
          </cell>
        </row>
        <row r="524">
          <cell r="A524">
            <v>22111023</v>
          </cell>
          <cell r="B524" t="str">
            <v>L</v>
          </cell>
          <cell r="C524" t="str">
            <v>ICMS NA FONTE A PAGAR</v>
          </cell>
        </row>
        <row r="525">
          <cell r="A525">
            <v>22111028</v>
          </cell>
          <cell r="B525" t="str">
            <v>L</v>
          </cell>
          <cell r="C525" t="str">
            <v>ICMS NA FONTE A PAGAR</v>
          </cell>
        </row>
        <row r="526">
          <cell r="A526">
            <v>22111034</v>
          </cell>
          <cell r="B526" t="str">
            <v>L</v>
          </cell>
          <cell r="C526" t="str">
            <v>ICMS NA FONTE A PAGAR</v>
          </cell>
        </row>
        <row r="527">
          <cell r="A527">
            <v>22111035</v>
          </cell>
          <cell r="B527" t="str">
            <v>L</v>
          </cell>
          <cell r="C527" t="str">
            <v>ICMS NA FONTE A PAGAR</v>
          </cell>
        </row>
        <row r="528">
          <cell r="A528">
            <v>22112020</v>
          </cell>
          <cell r="B528" t="str">
            <v>L</v>
          </cell>
          <cell r="C528" t="str">
            <v>IPI A PAGAR</v>
          </cell>
        </row>
        <row r="529">
          <cell r="A529">
            <v>22112078</v>
          </cell>
          <cell r="B529" t="str">
            <v>L</v>
          </cell>
          <cell r="C529" t="str">
            <v>IPI A PAGAR</v>
          </cell>
        </row>
        <row r="530">
          <cell r="A530">
            <v>22112090</v>
          </cell>
          <cell r="B530" t="str">
            <v>L</v>
          </cell>
          <cell r="C530" t="str">
            <v>IPI A PAGAR</v>
          </cell>
        </row>
        <row r="531">
          <cell r="A531">
            <v>22113001</v>
          </cell>
          <cell r="B531" t="str">
            <v>L</v>
          </cell>
          <cell r="C531" t="str">
            <v>PROVISAO DE IRPJ</v>
          </cell>
        </row>
        <row r="532">
          <cell r="A532">
            <v>22117001</v>
          </cell>
          <cell r="B532" t="str">
            <v>L</v>
          </cell>
          <cell r="C532" t="str">
            <v>PROVISAO CONTRIBUICAO SOCIAL</v>
          </cell>
        </row>
        <row r="533">
          <cell r="A533">
            <v>22120001</v>
          </cell>
          <cell r="B533" t="str">
            <v>L</v>
          </cell>
          <cell r="C533" t="str">
            <v>IRRF S/FOLHA PAGAMENTO A PAGAR</v>
          </cell>
          <cell r="E533">
            <v>171310.69</v>
          </cell>
        </row>
        <row r="534">
          <cell r="A534">
            <v>22120012</v>
          </cell>
          <cell r="B534" t="str">
            <v>L</v>
          </cell>
          <cell r="C534" t="str">
            <v>IRRF S/FOLHA PAGAMENTO A PAGAR</v>
          </cell>
          <cell r="E534">
            <v>67.92</v>
          </cell>
        </row>
        <row r="535">
          <cell r="A535">
            <v>22120013</v>
          </cell>
          <cell r="B535" t="str">
            <v>L</v>
          </cell>
          <cell r="C535" t="str">
            <v>IRRF S/FOLHA PAGAMENTO A PAGAR</v>
          </cell>
          <cell r="E535">
            <v>13210.6</v>
          </cell>
        </row>
        <row r="536">
          <cell r="A536">
            <v>22120020</v>
          </cell>
          <cell r="B536" t="str">
            <v>L</v>
          </cell>
          <cell r="C536" t="str">
            <v>IRRF S/FOLHA PAGAMENTO A PAGAR</v>
          </cell>
          <cell r="E536">
            <v>134.72</v>
          </cell>
        </row>
        <row r="537">
          <cell r="A537">
            <v>22120021</v>
          </cell>
          <cell r="B537" t="str">
            <v>L</v>
          </cell>
          <cell r="C537" t="str">
            <v>IRRF S/FOLHA PAGAMENTO A PAGAR</v>
          </cell>
          <cell r="E537">
            <v>3010.75</v>
          </cell>
        </row>
        <row r="538">
          <cell r="A538">
            <v>22120022</v>
          </cell>
          <cell r="B538" t="str">
            <v>L</v>
          </cell>
          <cell r="C538" t="str">
            <v>IRRF S/FOLHA PAGAMENTO A PAGAR</v>
          </cell>
          <cell r="E538">
            <v>4923.3500000000004</v>
          </cell>
        </row>
        <row r="539">
          <cell r="A539">
            <v>22120023</v>
          </cell>
          <cell r="B539" t="str">
            <v>L</v>
          </cell>
          <cell r="C539" t="str">
            <v>IRRF S/FOLHA PAGAMENTO A PAGAR</v>
          </cell>
          <cell r="E539">
            <v>7551.77</v>
          </cell>
        </row>
        <row r="540">
          <cell r="A540">
            <v>22120028</v>
          </cell>
          <cell r="B540" t="str">
            <v>L</v>
          </cell>
          <cell r="C540" t="str">
            <v>IRRF S/FOLHA PAGAMENTO A PAGAR</v>
          </cell>
          <cell r="E540">
            <v>2739.56</v>
          </cell>
        </row>
        <row r="541">
          <cell r="A541">
            <v>22120029</v>
          </cell>
          <cell r="B541" t="str">
            <v>L</v>
          </cell>
          <cell r="C541" t="str">
            <v>IRRF S/FOLHA PAGAMENTO A PAGAR</v>
          </cell>
          <cell r="E541">
            <v>12932.87</v>
          </cell>
        </row>
        <row r="542">
          <cell r="A542">
            <v>22120033</v>
          </cell>
          <cell r="B542" t="str">
            <v>L</v>
          </cell>
          <cell r="C542" t="str">
            <v>IRRF S/FOLHA PAGAMENTO A PAGAR</v>
          </cell>
          <cell r="E542">
            <v>18407.38</v>
          </cell>
        </row>
        <row r="543">
          <cell r="A543">
            <v>22120034</v>
          </cell>
          <cell r="B543" t="str">
            <v>L</v>
          </cell>
          <cell r="C543" t="str">
            <v>IRRF S/FOLHA PAGAMENTO A PAGAR</v>
          </cell>
          <cell r="E543">
            <v>102.05</v>
          </cell>
        </row>
        <row r="544">
          <cell r="A544">
            <v>22120035</v>
          </cell>
          <cell r="B544" t="str">
            <v>L</v>
          </cell>
          <cell r="C544" t="str">
            <v>IRRF S/FOLHA PAGAMENTO A PAGAR</v>
          </cell>
          <cell r="E544">
            <v>13091.37</v>
          </cell>
        </row>
        <row r="545">
          <cell r="A545">
            <v>22120078</v>
          </cell>
          <cell r="B545" t="str">
            <v>L</v>
          </cell>
          <cell r="C545" t="str">
            <v>IRRF S/FOLHA PAGAMENTO A PAGAR</v>
          </cell>
          <cell r="E545">
            <v>40787.64</v>
          </cell>
        </row>
        <row r="546">
          <cell r="A546">
            <v>22120090</v>
          </cell>
          <cell r="B546" t="str">
            <v>L</v>
          </cell>
          <cell r="C546" t="str">
            <v>IRRF S/FOLHA PAGAMENTO A PAGAR</v>
          </cell>
          <cell r="E546">
            <v>13736.59</v>
          </cell>
        </row>
        <row r="547">
          <cell r="A547">
            <v>22121001</v>
          </cell>
          <cell r="B547" t="str">
            <v>L</v>
          </cell>
          <cell r="C547" t="str">
            <v>IRRF-ESTIMACOES FOLHA PAGAMENTO A PAGAR</v>
          </cell>
        </row>
        <row r="548">
          <cell r="A548">
            <v>22121090</v>
          </cell>
          <cell r="B548" t="str">
            <v>L</v>
          </cell>
          <cell r="C548" t="str">
            <v>IRRF-ESTIMACOES FOLHA PAGAMENTO A PAGAR</v>
          </cell>
          <cell r="E548">
            <v>150</v>
          </cell>
        </row>
        <row r="549">
          <cell r="A549">
            <v>22122001</v>
          </cell>
          <cell r="B549" t="str">
            <v>L</v>
          </cell>
          <cell r="C549" t="str">
            <v>IRRF TERCEIROS A PAGAR</v>
          </cell>
          <cell r="E549">
            <v>29469.89</v>
          </cell>
        </row>
        <row r="550">
          <cell r="A550">
            <v>22123001</v>
          </cell>
          <cell r="B550" t="str">
            <v>L</v>
          </cell>
          <cell r="C550" t="str">
            <v>ISSQN RETIDO FONTE-TERCEIROS A PAGAR</v>
          </cell>
          <cell r="E550">
            <v>1590.23</v>
          </cell>
        </row>
        <row r="551">
          <cell r="A551">
            <v>22123013</v>
          </cell>
          <cell r="B551" t="str">
            <v>L</v>
          </cell>
          <cell r="C551" t="str">
            <v>ISSQN RETIDO FONTE-TERCEIROS A PAGAR</v>
          </cell>
          <cell r="E551">
            <v>699.66</v>
          </cell>
        </row>
        <row r="552">
          <cell r="A552">
            <v>22123021</v>
          </cell>
          <cell r="B552" t="str">
            <v>L</v>
          </cell>
          <cell r="C552" t="str">
            <v>ISSQN RETIDO FONTE-TERCEIROS A PAGAR</v>
          </cell>
          <cell r="E552">
            <v>2.75</v>
          </cell>
        </row>
        <row r="553">
          <cell r="A553">
            <v>22123022</v>
          </cell>
          <cell r="B553" t="str">
            <v>L</v>
          </cell>
          <cell r="C553" t="str">
            <v>ISSQN RETIDO FONTE-TERCEIROS A PAGAR</v>
          </cell>
          <cell r="E553">
            <v>15.27</v>
          </cell>
        </row>
        <row r="554">
          <cell r="A554">
            <v>22123028</v>
          </cell>
          <cell r="B554" t="str">
            <v>L</v>
          </cell>
          <cell r="C554" t="str">
            <v>ISSQN RETIDO FONTE-TERCEIROS A PAGAR</v>
          </cell>
          <cell r="E554">
            <v>1731.53</v>
          </cell>
        </row>
        <row r="555">
          <cell r="A555">
            <v>22123033</v>
          </cell>
          <cell r="B555" t="str">
            <v>L</v>
          </cell>
          <cell r="C555" t="str">
            <v>ISSQN RETIDO FONTE-TERCEIROS A PAGAR</v>
          </cell>
          <cell r="E555">
            <v>215.85</v>
          </cell>
        </row>
        <row r="556">
          <cell r="A556">
            <v>22123034</v>
          </cell>
          <cell r="B556" t="str">
            <v>L</v>
          </cell>
          <cell r="C556" t="str">
            <v>ISSQN RETIDO FONTE-TERCEIROS A PAGAR</v>
          </cell>
        </row>
        <row r="557">
          <cell r="A557">
            <v>22123035</v>
          </cell>
          <cell r="B557" t="str">
            <v>L</v>
          </cell>
          <cell r="C557" t="str">
            <v>ISSQN RETIDO FONTE-TERCEIROS A PAGAR</v>
          </cell>
          <cell r="E557">
            <v>84.7</v>
          </cell>
        </row>
        <row r="558">
          <cell r="A558">
            <v>22123078</v>
          </cell>
          <cell r="B558" t="str">
            <v>L</v>
          </cell>
          <cell r="C558" t="str">
            <v>ISSQN RETIDO FONTE-TERCEIROS A PAGAR</v>
          </cell>
          <cell r="E558">
            <v>5631.71</v>
          </cell>
        </row>
        <row r="559">
          <cell r="A559">
            <v>22123090</v>
          </cell>
          <cell r="B559" t="str">
            <v>L</v>
          </cell>
          <cell r="C559" t="str">
            <v>ISSQN RETIDO FONTE-TERCEIROS A PAGAR</v>
          </cell>
          <cell r="E559">
            <v>1836.9</v>
          </cell>
        </row>
        <row r="560">
          <cell r="A560">
            <v>22124001</v>
          </cell>
          <cell r="B560" t="str">
            <v>L</v>
          </cell>
          <cell r="C560" t="str">
            <v>IMPOSTO S/SERV QUALQUER NATUREZA A PAGAR</v>
          </cell>
        </row>
        <row r="561">
          <cell r="A561">
            <v>22125001</v>
          </cell>
          <cell r="B561" t="str">
            <v>L</v>
          </cell>
          <cell r="C561" t="str">
            <v>CONTRIBUICAO AO PIS A PAGAR</v>
          </cell>
          <cell r="E561">
            <v>371304.81</v>
          </cell>
        </row>
        <row r="562">
          <cell r="A562">
            <v>22126001</v>
          </cell>
          <cell r="B562" t="str">
            <v>L</v>
          </cell>
          <cell r="C562" t="str">
            <v>COFINS A PAGAR</v>
          </cell>
          <cell r="E562">
            <v>1673117.03</v>
          </cell>
        </row>
        <row r="563">
          <cell r="A563">
            <v>22128001</v>
          </cell>
          <cell r="B563" t="str">
            <v>L</v>
          </cell>
          <cell r="C563" t="str">
            <v>IOF A PAGAR</v>
          </cell>
        </row>
        <row r="564">
          <cell r="A564">
            <v>22131001</v>
          </cell>
          <cell r="B564" t="str">
            <v>L</v>
          </cell>
          <cell r="C564" t="str">
            <v>PROVISAO DE IRPJ-EXERCICIOS ANTERIORES</v>
          </cell>
        </row>
        <row r="565">
          <cell r="A565">
            <v>22132001</v>
          </cell>
          <cell r="B565" t="str">
            <v>L</v>
          </cell>
          <cell r="C565" t="str">
            <v>PROVISAO CONTR SOCIAL-EXERCICIOS ANTERIO</v>
          </cell>
        </row>
        <row r="566">
          <cell r="A566">
            <v>22133001</v>
          </cell>
          <cell r="B566" t="str">
            <v>L</v>
          </cell>
          <cell r="C566" t="str">
            <v>CONTR INTERVECAO DOMINIO ECON A PAGAR</v>
          </cell>
          <cell r="E566">
            <v>159909.9</v>
          </cell>
        </row>
        <row r="567">
          <cell r="A567">
            <v>22135001</v>
          </cell>
          <cell r="B567" t="str">
            <v>L</v>
          </cell>
          <cell r="C567" t="str">
            <v>CONTR SOCIAL RET NA FONT - TERC A PAGAR</v>
          </cell>
          <cell r="E567">
            <v>30727.63</v>
          </cell>
        </row>
        <row r="568">
          <cell r="A568">
            <v>22136001</v>
          </cell>
          <cell r="B568" t="str">
            <v>L</v>
          </cell>
          <cell r="C568" t="str">
            <v>CONTR AO PIS  RET NA FONT TERC A PAGAR</v>
          </cell>
          <cell r="E568">
            <v>19978.27</v>
          </cell>
        </row>
        <row r="569">
          <cell r="A569">
            <v>22137001</v>
          </cell>
          <cell r="B569" t="str">
            <v>L</v>
          </cell>
          <cell r="C569" t="str">
            <v>COFINS  RET NA FONT - TERC A PAGAR</v>
          </cell>
          <cell r="E569">
            <v>91992.46</v>
          </cell>
        </row>
        <row r="570">
          <cell r="A570">
            <v>22210001</v>
          </cell>
          <cell r="B570" t="str">
            <v>L</v>
          </cell>
          <cell r="C570" t="str">
            <v>CONTRIBUICAO AO INSS S/FOLHA PAGTO PAGAR</v>
          </cell>
          <cell r="E570">
            <v>261797.29</v>
          </cell>
        </row>
        <row r="571">
          <cell r="A571">
            <v>22210012</v>
          </cell>
          <cell r="B571" t="str">
            <v>L</v>
          </cell>
          <cell r="C571" t="str">
            <v>CONTRIBUICAO AO INSS S/FOLHA PAGTO PAGAR</v>
          </cell>
          <cell r="D571">
            <v>723.04</v>
          </cell>
        </row>
        <row r="572">
          <cell r="A572">
            <v>22210013</v>
          </cell>
          <cell r="B572" t="str">
            <v>L</v>
          </cell>
          <cell r="C572" t="str">
            <v>CONTRIBUICAO AO INSS S/FOLHA PAGTO PAGAR</v>
          </cell>
          <cell r="D572">
            <v>26118.49</v>
          </cell>
        </row>
        <row r="573">
          <cell r="A573">
            <v>22210020</v>
          </cell>
          <cell r="B573" t="str">
            <v>L</v>
          </cell>
          <cell r="C573" t="str">
            <v>CONTRIBUICAO AO INSS S/FOLHA PAGTO PAGAR</v>
          </cell>
          <cell r="D573">
            <v>1231.1199999999999</v>
          </cell>
        </row>
        <row r="574">
          <cell r="A574">
            <v>22210021</v>
          </cell>
          <cell r="B574" t="str">
            <v>L</v>
          </cell>
          <cell r="C574" t="str">
            <v>CONTRIBUICAO AO INSS S/FOLHA PAGTO PAGAR</v>
          </cell>
          <cell r="E574">
            <v>2802.59</v>
          </cell>
        </row>
        <row r="575">
          <cell r="A575">
            <v>22210022</v>
          </cell>
          <cell r="B575" t="str">
            <v>L</v>
          </cell>
          <cell r="C575" t="str">
            <v>CONTRIBUICAO AO INSS S/FOLHA PAGTO PAGAR</v>
          </cell>
          <cell r="D575">
            <v>763.77</v>
          </cell>
        </row>
        <row r="576">
          <cell r="A576">
            <v>22210023</v>
          </cell>
          <cell r="B576" t="str">
            <v>L</v>
          </cell>
          <cell r="C576" t="str">
            <v>CONTRIBUICAO AO INSS S/FOLHA PAGTO PAGAR</v>
          </cell>
          <cell r="D576">
            <v>38654.6</v>
          </cell>
        </row>
        <row r="577">
          <cell r="A577">
            <v>22210028</v>
          </cell>
          <cell r="B577" t="str">
            <v>L</v>
          </cell>
          <cell r="C577" t="str">
            <v>CONTRIBUICAO AO INSS S/FOLHA PAGTO PAGAR</v>
          </cell>
          <cell r="E577">
            <v>98.45</v>
          </cell>
        </row>
        <row r="578">
          <cell r="A578">
            <v>22210029</v>
          </cell>
          <cell r="B578" t="str">
            <v>L</v>
          </cell>
          <cell r="C578" t="str">
            <v>CONTRIBUICAO AO INSS S/FOLHA PAGTO PAGAR</v>
          </cell>
          <cell r="D578">
            <v>57028.12</v>
          </cell>
        </row>
        <row r="579">
          <cell r="A579">
            <v>22210033</v>
          </cell>
          <cell r="B579" t="str">
            <v>L</v>
          </cell>
          <cell r="C579" t="str">
            <v>CONTRIBUICAO AO INSS S/FOLHA PAGTO PAGAR</v>
          </cell>
          <cell r="E579">
            <v>13202.01</v>
          </cell>
        </row>
        <row r="580">
          <cell r="A580">
            <v>22210034</v>
          </cell>
          <cell r="B580" t="str">
            <v>L</v>
          </cell>
          <cell r="C580" t="str">
            <v>CONTRIBUICAO AO INSS S/FOLHA PAGTO PAGAR</v>
          </cell>
          <cell r="D580">
            <v>157.19</v>
          </cell>
        </row>
        <row r="581">
          <cell r="A581">
            <v>22210035</v>
          </cell>
          <cell r="B581" t="str">
            <v>L</v>
          </cell>
          <cell r="C581" t="str">
            <v>CONTRIBUICAO AO INSS S/FOLHA PAGTO PAGAR</v>
          </cell>
          <cell r="D581">
            <v>2587.42</v>
          </cell>
        </row>
        <row r="582">
          <cell r="A582">
            <v>22210078</v>
          </cell>
          <cell r="B582" t="str">
            <v>L</v>
          </cell>
          <cell r="C582" t="str">
            <v>CONTRIBUICAO AO INSS S/FOLHA PAGTO PAGAR</v>
          </cell>
          <cell r="D582">
            <v>32.659999999999997</v>
          </cell>
        </row>
        <row r="583">
          <cell r="A583">
            <v>22210090</v>
          </cell>
          <cell r="B583" t="str">
            <v>L</v>
          </cell>
          <cell r="C583" t="str">
            <v>CONTRIBUICAO AO INSS S/FOLHA PAGTO PAGAR</v>
          </cell>
          <cell r="E583">
            <v>2986.16</v>
          </cell>
        </row>
        <row r="584">
          <cell r="A584">
            <v>22211001</v>
          </cell>
          <cell r="B584" t="str">
            <v>L</v>
          </cell>
          <cell r="C584" t="str">
            <v>CONTRIBUICAO AO INSS S/TERCEIROS A PAGAR</v>
          </cell>
          <cell r="E584">
            <v>4668.67</v>
          </cell>
        </row>
        <row r="585">
          <cell r="A585">
            <v>22211012</v>
          </cell>
          <cell r="B585" t="str">
            <v>L</v>
          </cell>
          <cell r="C585" t="str">
            <v>CONTRIBUICAO AO INSS S/TERCEIROS A PAGAR</v>
          </cell>
        </row>
        <row r="586">
          <cell r="A586">
            <v>22211078</v>
          </cell>
          <cell r="B586" t="str">
            <v>L</v>
          </cell>
          <cell r="C586" t="str">
            <v>CONTRIBUICAO AO INSS S/TERCEIROS A PAGAR</v>
          </cell>
        </row>
        <row r="587">
          <cell r="A587">
            <v>22211090</v>
          </cell>
          <cell r="B587" t="str">
            <v>L</v>
          </cell>
          <cell r="C587" t="str">
            <v>CONTRIBUICAO AO INSS S/TERCEIROS A PAGAR</v>
          </cell>
          <cell r="D587">
            <v>979.14</v>
          </cell>
        </row>
        <row r="588">
          <cell r="A588">
            <v>22212012</v>
          </cell>
          <cell r="B588" t="str">
            <v>L</v>
          </cell>
          <cell r="C588" t="str">
            <v>CONTRIBUICAO AO SALARIO EDUCACAO A PAGAR</v>
          </cell>
        </row>
        <row r="589">
          <cell r="A589">
            <v>22212013</v>
          </cell>
          <cell r="B589" t="str">
            <v>L</v>
          </cell>
          <cell r="C589" t="str">
            <v>CONTRIBUICAO AO SALARIO EDUCACAO A PAGAR</v>
          </cell>
        </row>
        <row r="590">
          <cell r="A590">
            <v>22212023</v>
          </cell>
          <cell r="B590" t="str">
            <v>L</v>
          </cell>
          <cell r="C590" t="str">
            <v>CONTRIBUICAO AO SALARIO EDUCACAO A PAGAR</v>
          </cell>
          <cell r="E590">
            <v>756</v>
          </cell>
        </row>
        <row r="591">
          <cell r="A591">
            <v>22212029</v>
          </cell>
          <cell r="B591" t="str">
            <v>L</v>
          </cell>
          <cell r="C591" t="str">
            <v>CONTRIBUICAO AO SALARIO EDUCACAO A PAGAR</v>
          </cell>
        </row>
        <row r="592">
          <cell r="A592">
            <v>22212033</v>
          </cell>
          <cell r="B592" t="str">
            <v>L</v>
          </cell>
          <cell r="C592" t="str">
            <v>CONTRIBUICAO AO SALARIO EDUCACAO A PAGAR</v>
          </cell>
        </row>
        <row r="593">
          <cell r="A593">
            <v>22214001</v>
          </cell>
          <cell r="B593" t="str">
            <v>L</v>
          </cell>
          <cell r="C593" t="str">
            <v>CONTRIBUICAO AO FGTS A PAGAR</v>
          </cell>
          <cell r="D593">
            <v>94978.02</v>
          </cell>
        </row>
        <row r="594">
          <cell r="A594">
            <v>22214012</v>
          </cell>
          <cell r="B594" t="str">
            <v>L</v>
          </cell>
          <cell r="C594" t="str">
            <v>CONTRIBUICAO AO FGTS A PAGAR</v>
          </cell>
          <cell r="E594">
            <v>279.63</v>
          </cell>
        </row>
        <row r="595">
          <cell r="A595">
            <v>22214013</v>
          </cell>
          <cell r="B595" t="str">
            <v>L</v>
          </cell>
          <cell r="C595" t="str">
            <v>CONTRIBUICAO AO FGTS A PAGAR</v>
          </cell>
          <cell r="E595">
            <v>16678.13</v>
          </cell>
        </row>
        <row r="596">
          <cell r="A596">
            <v>22214020</v>
          </cell>
          <cell r="B596" t="str">
            <v>L</v>
          </cell>
          <cell r="C596" t="str">
            <v>CONTRIBUICAO AO FGTS A PAGAR</v>
          </cell>
          <cell r="E596">
            <v>467.56</v>
          </cell>
        </row>
        <row r="597">
          <cell r="A597">
            <v>22214021</v>
          </cell>
          <cell r="B597" t="str">
            <v>L</v>
          </cell>
          <cell r="C597" t="str">
            <v>CONTRIBUICAO AO FGTS A PAGAR</v>
          </cell>
          <cell r="E597">
            <v>4231.84</v>
          </cell>
        </row>
        <row r="598">
          <cell r="A598">
            <v>22214022</v>
          </cell>
          <cell r="B598" t="str">
            <v>L</v>
          </cell>
          <cell r="C598" t="str">
            <v>CONTRIBUICAO AO FGTS A PAGAR</v>
          </cell>
          <cell r="E598">
            <v>7578.33</v>
          </cell>
        </row>
        <row r="599">
          <cell r="A599">
            <v>22214023</v>
          </cell>
          <cell r="B599" t="str">
            <v>L</v>
          </cell>
          <cell r="C599" t="str">
            <v>CONTRIBUICAO AO FGTS A PAGAR</v>
          </cell>
          <cell r="E599">
            <v>29267.81</v>
          </cell>
        </row>
        <row r="600">
          <cell r="A600">
            <v>22214028</v>
          </cell>
          <cell r="B600" t="str">
            <v>L</v>
          </cell>
          <cell r="C600" t="str">
            <v>CONTRIBUICAO AO FGTS A PAGAR</v>
          </cell>
          <cell r="E600">
            <v>1137.19</v>
          </cell>
        </row>
        <row r="601">
          <cell r="A601">
            <v>22214029</v>
          </cell>
          <cell r="B601" t="str">
            <v>L</v>
          </cell>
          <cell r="C601" t="str">
            <v>CONTRIBUICAO AO FGTS A PAGAR</v>
          </cell>
          <cell r="E601">
            <v>173129.4</v>
          </cell>
        </row>
        <row r="602">
          <cell r="A602">
            <v>22214033</v>
          </cell>
          <cell r="B602" t="str">
            <v>L</v>
          </cell>
          <cell r="C602" t="str">
            <v>CONTRIBUICAO AO FGTS A PAGAR</v>
          </cell>
          <cell r="E602">
            <v>11421.56</v>
          </cell>
        </row>
        <row r="603">
          <cell r="A603">
            <v>22214034</v>
          </cell>
          <cell r="B603" t="str">
            <v>L</v>
          </cell>
          <cell r="C603" t="str">
            <v>CONTRIBUICAO AO FGTS A PAGAR</v>
          </cell>
          <cell r="E603">
            <v>185.85</v>
          </cell>
        </row>
        <row r="604">
          <cell r="A604">
            <v>22214035</v>
          </cell>
          <cell r="B604" t="str">
            <v>L</v>
          </cell>
          <cell r="C604" t="str">
            <v>CONTRIBUICAO AO FGTS A PAGAR</v>
          </cell>
          <cell r="E604">
            <v>16865.36</v>
          </cell>
        </row>
        <row r="605">
          <cell r="A605">
            <v>22214078</v>
          </cell>
          <cell r="B605" t="str">
            <v>L</v>
          </cell>
          <cell r="C605" t="str">
            <v>CONTRIBUICAO AO FGTS A PAGAR</v>
          </cell>
          <cell r="E605">
            <v>69606</v>
          </cell>
        </row>
        <row r="606">
          <cell r="A606">
            <v>22214090</v>
          </cell>
          <cell r="B606" t="str">
            <v>L</v>
          </cell>
          <cell r="C606" t="str">
            <v>CONTRIBUICAO AO FGTS A PAGAR</v>
          </cell>
          <cell r="E606">
            <v>32022.91</v>
          </cell>
        </row>
        <row r="607">
          <cell r="A607">
            <v>22215001</v>
          </cell>
          <cell r="B607" t="str">
            <v>L</v>
          </cell>
          <cell r="C607" t="str">
            <v>CONTRIBUICAO SINDICAL A PAGAR</v>
          </cell>
          <cell r="E607">
            <v>3237.07</v>
          </cell>
        </row>
        <row r="608">
          <cell r="A608">
            <v>22215012</v>
          </cell>
          <cell r="B608" t="str">
            <v>L</v>
          </cell>
          <cell r="C608" t="str">
            <v>CONTRIBUICAO SINDICAL A PAGAR</v>
          </cell>
          <cell r="D608">
            <v>735.04</v>
          </cell>
        </row>
        <row r="609">
          <cell r="A609">
            <v>22215013</v>
          </cell>
          <cell r="B609" t="str">
            <v>L</v>
          </cell>
          <cell r="C609" t="str">
            <v>CONTRIBUICAO SINDICAL A PAGAR</v>
          </cell>
          <cell r="E609">
            <v>2649.43</v>
          </cell>
        </row>
        <row r="610">
          <cell r="A610">
            <v>22215020</v>
          </cell>
          <cell r="B610" t="str">
            <v>L</v>
          </cell>
          <cell r="C610" t="str">
            <v>CONTRIBUICAO SINDICAL A PAGAR</v>
          </cell>
          <cell r="E610">
            <v>93.27</v>
          </cell>
        </row>
        <row r="611">
          <cell r="A611">
            <v>22215021</v>
          </cell>
          <cell r="B611" t="str">
            <v>L</v>
          </cell>
          <cell r="C611" t="str">
            <v>CONTRIBUICAO SINDICAL A PAGAR</v>
          </cell>
        </row>
        <row r="612">
          <cell r="A612">
            <v>22215022</v>
          </cell>
          <cell r="B612" t="str">
            <v>L</v>
          </cell>
          <cell r="C612" t="str">
            <v>CONTRIBUICAO SINDICAL A PAGAR</v>
          </cell>
        </row>
        <row r="613">
          <cell r="A613">
            <v>22215023</v>
          </cell>
          <cell r="B613" t="str">
            <v>L</v>
          </cell>
          <cell r="C613" t="str">
            <v>CONTRIBUICAO SINDICAL A PAGAR</v>
          </cell>
          <cell r="E613">
            <v>340.93</v>
          </cell>
        </row>
        <row r="614">
          <cell r="A614">
            <v>22215028</v>
          </cell>
          <cell r="B614" t="str">
            <v>L</v>
          </cell>
          <cell r="C614" t="str">
            <v>CONTRIBUICAO SINDICAL A PAGAR</v>
          </cell>
          <cell r="E614">
            <v>37.24</v>
          </cell>
        </row>
        <row r="615">
          <cell r="A615">
            <v>22215029</v>
          </cell>
          <cell r="B615" t="str">
            <v>L</v>
          </cell>
          <cell r="C615" t="str">
            <v>CONTRIBUICAO SINDICAL A PAGAR</v>
          </cell>
          <cell r="E615">
            <v>5087.29</v>
          </cell>
        </row>
        <row r="616">
          <cell r="A616">
            <v>22215033</v>
          </cell>
          <cell r="B616" t="str">
            <v>L</v>
          </cell>
          <cell r="C616" t="str">
            <v>CONTRIBUICAO SINDICAL A PAGAR</v>
          </cell>
          <cell r="E616">
            <v>144.06</v>
          </cell>
        </row>
        <row r="617">
          <cell r="A617">
            <v>22215034</v>
          </cell>
          <cell r="B617" t="str">
            <v>L</v>
          </cell>
          <cell r="C617" t="str">
            <v>CONTRIBUICAO SINDICAL A PAGAR</v>
          </cell>
        </row>
        <row r="618">
          <cell r="A618">
            <v>22215035</v>
          </cell>
          <cell r="B618" t="str">
            <v>L</v>
          </cell>
          <cell r="C618" t="str">
            <v>CONTRIBUICAO SINDICAL A PAGAR</v>
          </cell>
        </row>
        <row r="619">
          <cell r="A619">
            <v>22215078</v>
          </cell>
          <cell r="B619" t="str">
            <v>L</v>
          </cell>
          <cell r="C619" t="str">
            <v>CONTRIBUICAO SINDICAL A PAGAR</v>
          </cell>
          <cell r="E619">
            <v>88.62</v>
          </cell>
        </row>
        <row r="620">
          <cell r="A620">
            <v>22215090</v>
          </cell>
          <cell r="B620" t="str">
            <v>L</v>
          </cell>
          <cell r="C620" t="str">
            <v>CONTRIBUICAO SINDICAL A PAGAR</v>
          </cell>
          <cell r="D620">
            <v>10355.290000000001</v>
          </cell>
        </row>
        <row r="621">
          <cell r="A621">
            <v>22216001</v>
          </cell>
          <cell r="B621" t="str">
            <v>L</v>
          </cell>
          <cell r="C621" t="str">
            <v>CONTRIBUICAO A FUNEPP A PAGAR</v>
          </cell>
        </row>
        <row r="622">
          <cell r="A622">
            <v>22217001</v>
          </cell>
          <cell r="B622" t="str">
            <v>L</v>
          </cell>
          <cell r="C622" t="str">
            <v>3ENAI A PAGAR</v>
          </cell>
          <cell r="E622">
            <v>1248.75</v>
          </cell>
        </row>
        <row r="623">
          <cell r="A623">
            <v>22217012</v>
          </cell>
          <cell r="B623" t="str">
            <v>L</v>
          </cell>
          <cell r="C623" t="str">
            <v>SENAI A PAGAR</v>
          </cell>
          <cell r="E623">
            <v>6.74</v>
          </cell>
        </row>
        <row r="624">
          <cell r="A624">
            <v>22217013</v>
          </cell>
          <cell r="B624" t="str">
            <v>L</v>
          </cell>
          <cell r="C624" t="str">
            <v>SENAI A PAGAR</v>
          </cell>
          <cell r="E624">
            <v>331.67</v>
          </cell>
        </row>
        <row r="625">
          <cell r="A625">
            <v>22217020</v>
          </cell>
          <cell r="B625" t="str">
            <v>L</v>
          </cell>
          <cell r="C625" t="str">
            <v>SENAI A PAGAR</v>
          </cell>
          <cell r="E625">
            <v>12.84</v>
          </cell>
        </row>
        <row r="626">
          <cell r="A626">
            <v>22217021</v>
          </cell>
          <cell r="B626" t="str">
            <v>L</v>
          </cell>
          <cell r="C626" t="str">
            <v>SENAI A PAGAR</v>
          </cell>
          <cell r="E626">
            <v>115.98</v>
          </cell>
        </row>
        <row r="627">
          <cell r="A627">
            <v>22217022</v>
          </cell>
          <cell r="B627" t="str">
            <v>L</v>
          </cell>
          <cell r="C627" t="str">
            <v>SENAI A PAGAR</v>
          </cell>
          <cell r="E627">
            <v>88.1</v>
          </cell>
        </row>
        <row r="628">
          <cell r="A628">
            <v>22217023</v>
          </cell>
          <cell r="B628" t="str">
            <v>L</v>
          </cell>
          <cell r="C628" t="str">
            <v>SENAI A PAGAR</v>
          </cell>
          <cell r="E628">
            <v>316.26</v>
          </cell>
        </row>
        <row r="629">
          <cell r="A629">
            <v>22217028</v>
          </cell>
          <cell r="B629" t="str">
            <v>L</v>
          </cell>
          <cell r="C629" t="str">
            <v>SENAI A PAGAR</v>
          </cell>
          <cell r="E629">
            <v>37.99</v>
          </cell>
        </row>
        <row r="630">
          <cell r="A630">
            <v>22217029</v>
          </cell>
          <cell r="B630" t="str">
            <v>L</v>
          </cell>
          <cell r="C630" t="str">
            <v>SENAI A PAGAR</v>
          </cell>
          <cell r="E630">
            <v>506.88</v>
          </cell>
        </row>
        <row r="631">
          <cell r="A631">
            <v>22217033</v>
          </cell>
          <cell r="B631" t="str">
            <v>L</v>
          </cell>
          <cell r="C631" t="str">
            <v>SENAI A PAGAR</v>
          </cell>
          <cell r="E631">
            <v>181.95</v>
          </cell>
        </row>
        <row r="632">
          <cell r="A632">
            <v>22217034</v>
          </cell>
          <cell r="B632" t="str">
            <v>L</v>
          </cell>
          <cell r="C632" t="str">
            <v>SENAI A PAGAR</v>
          </cell>
          <cell r="E632">
            <v>4.42</v>
          </cell>
        </row>
        <row r="633">
          <cell r="A633">
            <v>22217035</v>
          </cell>
          <cell r="B633" t="str">
            <v>L</v>
          </cell>
          <cell r="C633" t="str">
            <v>SENAI A PAGAR</v>
          </cell>
          <cell r="E633">
            <v>402.42</v>
          </cell>
        </row>
        <row r="634">
          <cell r="A634">
            <v>22221001</v>
          </cell>
          <cell r="B634" t="str">
            <v>L</v>
          </cell>
          <cell r="C634" t="str">
            <v>SALARIOS A PAGAR</v>
          </cell>
          <cell r="E634">
            <v>38865.46</v>
          </cell>
        </row>
        <row r="635">
          <cell r="A635">
            <v>22221012</v>
          </cell>
          <cell r="B635" t="str">
            <v>L</v>
          </cell>
          <cell r="C635" t="str">
            <v>SALARIOS A PAGAR</v>
          </cell>
          <cell r="E635">
            <v>723.28</v>
          </cell>
        </row>
        <row r="636">
          <cell r="A636">
            <v>22221013</v>
          </cell>
          <cell r="B636" t="str">
            <v>L</v>
          </cell>
          <cell r="C636" t="str">
            <v>SALARIOS A PAGAR</v>
          </cell>
          <cell r="E636">
            <v>25795.41</v>
          </cell>
        </row>
        <row r="637">
          <cell r="A637">
            <v>22221020</v>
          </cell>
          <cell r="B637" t="str">
            <v>L</v>
          </cell>
          <cell r="C637" t="str">
            <v>SALARIOS A PAGAR</v>
          </cell>
          <cell r="E637">
            <v>1254.06</v>
          </cell>
        </row>
        <row r="638">
          <cell r="A638">
            <v>22221021</v>
          </cell>
          <cell r="B638" t="str">
            <v>L</v>
          </cell>
          <cell r="C638" t="str">
            <v>SALARIOS A PAGAR</v>
          </cell>
          <cell r="E638">
            <v>1.7</v>
          </cell>
        </row>
        <row r="639">
          <cell r="A639">
            <v>22221022</v>
          </cell>
          <cell r="B639" t="str">
            <v>L</v>
          </cell>
          <cell r="C639" t="str">
            <v>SALARIOS A PAGAR</v>
          </cell>
        </row>
        <row r="640">
          <cell r="A640">
            <v>22221023</v>
          </cell>
          <cell r="B640" t="str">
            <v>L</v>
          </cell>
          <cell r="C640" t="str">
            <v>SALARIOS A PAGAR</v>
          </cell>
          <cell r="E640">
            <v>30932.33</v>
          </cell>
        </row>
        <row r="641">
          <cell r="A641">
            <v>22221028</v>
          </cell>
          <cell r="B641" t="str">
            <v>L</v>
          </cell>
          <cell r="C641" t="str">
            <v>SALARIOS A PAGAR</v>
          </cell>
        </row>
        <row r="642">
          <cell r="A642">
            <v>22221029</v>
          </cell>
          <cell r="B642" t="str">
            <v>L</v>
          </cell>
          <cell r="C642" t="str">
            <v>SALARIOS A PAGAR</v>
          </cell>
          <cell r="E642">
            <v>48491.74</v>
          </cell>
        </row>
        <row r="643">
          <cell r="A643">
            <v>22221033</v>
          </cell>
          <cell r="B643" t="str">
            <v>L</v>
          </cell>
          <cell r="C643" t="str">
            <v>SALARIOS A PAGAR</v>
          </cell>
        </row>
        <row r="644">
          <cell r="A644">
            <v>22221034</v>
          </cell>
          <cell r="B644" t="str">
            <v>L</v>
          </cell>
          <cell r="C644" t="str">
            <v>SALARIOS A PAGAR</v>
          </cell>
        </row>
        <row r="645">
          <cell r="A645">
            <v>22221035</v>
          </cell>
          <cell r="B645" t="str">
            <v>L</v>
          </cell>
          <cell r="C645" t="str">
            <v>SALARIOS A PAGAR</v>
          </cell>
          <cell r="E645">
            <v>53422.95</v>
          </cell>
        </row>
        <row r="646">
          <cell r="A646">
            <v>22221078</v>
          </cell>
          <cell r="B646" t="str">
            <v>L</v>
          </cell>
          <cell r="C646" t="str">
            <v>SALARIOS A PAGAR</v>
          </cell>
          <cell r="D646">
            <v>474.26</v>
          </cell>
        </row>
        <row r="647">
          <cell r="A647">
            <v>22221090</v>
          </cell>
          <cell r="B647" t="str">
            <v>L</v>
          </cell>
          <cell r="C647" t="str">
            <v>SALARIOS A PAGAR</v>
          </cell>
          <cell r="E647">
            <v>969.56</v>
          </cell>
        </row>
        <row r="648">
          <cell r="A648">
            <v>22222001</v>
          </cell>
          <cell r="B648" t="str">
            <v>L</v>
          </cell>
          <cell r="C648" t="str">
            <v>PROVISAO DE FERIAS</v>
          </cell>
          <cell r="E648">
            <v>3756786.78</v>
          </cell>
        </row>
        <row r="649">
          <cell r="A649">
            <v>22222033</v>
          </cell>
          <cell r="B649" t="str">
            <v>L</v>
          </cell>
          <cell r="C649" t="str">
            <v>PROVISAO DE FERIAS</v>
          </cell>
        </row>
        <row r="650">
          <cell r="A650">
            <v>22222078</v>
          </cell>
          <cell r="B650" t="str">
            <v>L</v>
          </cell>
          <cell r="C650" t="str">
            <v>PROVISAO DE FERIAS</v>
          </cell>
          <cell r="D650">
            <v>906.51</v>
          </cell>
        </row>
        <row r="651">
          <cell r="A651">
            <v>22222090</v>
          </cell>
          <cell r="B651" t="str">
            <v>L</v>
          </cell>
          <cell r="C651" t="str">
            <v>PROVISAO DE FERIAS</v>
          </cell>
          <cell r="D651">
            <v>11098.42</v>
          </cell>
        </row>
        <row r="652">
          <cell r="A652">
            <v>22223001</v>
          </cell>
          <cell r="B652" t="str">
            <v>L</v>
          </cell>
          <cell r="C652" t="str">
            <v>PROVISAO DE 13 SALARIO</v>
          </cell>
          <cell r="E652">
            <v>1445546.54</v>
          </cell>
        </row>
        <row r="653">
          <cell r="A653">
            <v>22223078</v>
          </cell>
          <cell r="B653" t="str">
            <v>L</v>
          </cell>
          <cell r="C653" t="str">
            <v>PROVISAO DE 13 SALARIO</v>
          </cell>
          <cell r="E653">
            <v>758948</v>
          </cell>
        </row>
        <row r="654">
          <cell r="A654">
            <v>22223090</v>
          </cell>
          <cell r="B654" t="str">
            <v>L</v>
          </cell>
          <cell r="C654" t="str">
            <v>PROVISAO DE 13 SALARIO</v>
          </cell>
        </row>
        <row r="655">
          <cell r="A655">
            <v>22224078</v>
          </cell>
          <cell r="B655" t="str">
            <v>L</v>
          </cell>
          <cell r="C655" t="str">
            <v>BANCO DE HORAS A PAGAR</v>
          </cell>
          <cell r="E655">
            <v>235812.12</v>
          </cell>
        </row>
        <row r="656">
          <cell r="A656">
            <v>22224090</v>
          </cell>
          <cell r="B656" t="str">
            <v>L</v>
          </cell>
          <cell r="C656" t="str">
            <v>BANCO DE HORAS A PAGAR</v>
          </cell>
          <cell r="E656">
            <v>54751.07</v>
          </cell>
        </row>
        <row r="657">
          <cell r="A657">
            <v>22225001</v>
          </cell>
          <cell r="B657" t="str">
            <v>L</v>
          </cell>
          <cell r="C657" t="str">
            <v>CONT INSS S/MAO OBRA A PAGAR LEI 9711/98</v>
          </cell>
          <cell r="E657">
            <v>15677.53</v>
          </cell>
        </row>
        <row r="658">
          <cell r="A658">
            <v>22225078</v>
          </cell>
          <cell r="B658" t="str">
            <v>L</v>
          </cell>
          <cell r="C658" t="str">
            <v>CONT INSS S/MAO OBRA A PAGAR LEI 9711/98</v>
          </cell>
          <cell r="E658">
            <v>1424.67</v>
          </cell>
        </row>
        <row r="659">
          <cell r="A659">
            <v>22225090</v>
          </cell>
          <cell r="B659" t="str">
            <v>L</v>
          </cell>
          <cell r="C659" t="str">
            <v>CONT INSS S/MAO OBRA A PAGAR LEI 9711/98</v>
          </cell>
          <cell r="D659">
            <v>1540</v>
          </cell>
        </row>
        <row r="660">
          <cell r="A660">
            <v>22226001</v>
          </cell>
          <cell r="B660" t="str">
            <v>L</v>
          </cell>
          <cell r="C660" t="str">
            <v>CONTR INSS-RETENCAO CONTRIB INDIV PAGAR</v>
          </cell>
        </row>
        <row r="661">
          <cell r="A661">
            <v>22226078</v>
          </cell>
          <cell r="B661" t="str">
            <v>L</v>
          </cell>
          <cell r="C661" t="str">
            <v>CONTR INSS-RETENCAO CONTRIB INDIV PAGAR</v>
          </cell>
        </row>
        <row r="662">
          <cell r="A662">
            <v>22226090</v>
          </cell>
          <cell r="B662" t="str">
            <v>L</v>
          </cell>
          <cell r="C662" t="str">
            <v>CONTR AO INSS RETENCAO\CONTR INDV A PAG</v>
          </cell>
        </row>
        <row r="663">
          <cell r="A663">
            <v>22310001</v>
          </cell>
          <cell r="B663" t="str">
            <v>L</v>
          </cell>
          <cell r="C663" t="str">
            <v>CREDORES-SISTEMA PAGAMENTO CENTRALIZADO</v>
          </cell>
          <cell r="E663">
            <v>5505956.1799999997</v>
          </cell>
        </row>
        <row r="664">
          <cell r="A664">
            <v>22310012</v>
          </cell>
          <cell r="B664" t="str">
            <v>L</v>
          </cell>
          <cell r="C664" t="str">
            <v>CREDORES-SISTEMA PAGAMENTO CENTRALIZADO</v>
          </cell>
          <cell r="E664">
            <v>21312.5</v>
          </cell>
        </row>
        <row r="665">
          <cell r="A665">
            <v>22310013</v>
          </cell>
          <cell r="B665" t="str">
            <v>L</v>
          </cell>
          <cell r="C665" t="str">
            <v>CREDORES-SISTEMA PAGAMENTO CENTRALIZADO</v>
          </cell>
          <cell r="E665">
            <v>59366.21</v>
          </cell>
        </row>
        <row r="666">
          <cell r="A666">
            <v>22310020</v>
          </cell>
          <cell r="B666" t="str">
            <v>L</v>
          </cell>
          <cell r="C666" t="str">
            <v>CREDORES-SISTEMA PAGAMENTO CENTRALIZADO</v>
          </cell>
          <cell r="E666">
            <v>84339.73</v>
          </cell>
        </row>
        <row r="667">
          <cell r="A667">
            <v>22310021</v>
          </cell>
          <cell r="B667" t="str">
            <v>L</v>
          </cell>
          <cell r="C667" t="str">
            <v>CREDORES-SISTEMA PAGAMENTO CENTRALIZADO</v>
          </cell>
          <cell r="E667">
            <v>46577.57</v>
          </cell>
        </row>
        <row r="668">
          <cell r="A668">
            <v>22310022</v>
          </cell>
          <cell r="B668" t="str">
            <v>L</v>
          </cell>
          <cell r="C668" t="str">
            <v>CREDORES-SISTEMA PAGAMENTO CENTRALIZADO</v>
          </cell>
          <cell r="E668">
            <v>98197.9</v>
          </cell>
        </row>
        <row r="669">
          <cell r="A669">
            <v>22310023</v>
          </cell>
          <cell r="B669" t="str">
            <v>L</v>
          </cell>
          <cell r="C669" t="str">
            <v>CREDORES-SISTEMA PAGAMENTO CENTRALIZADO</v>
          </cell>
          <cell r="E669">
            <v>175542.86</v>
          </cell>
        </row>
        <row r="670">
          <cell r="A670">
            <v>22310028</v>
          </cell>
          <cell r="B670" t="str">
            <v>L</v>
          </cell>
          <cell r="C670" t="str">
            <v>CREDORES-SISTEMA PAGAMENTO CENTRALIZADO</v>
          </cell>
          <cell r="E670">
            <v>47876.480000000003</v>
          </cell>
        </row>
        <row r="671">
          <cell r="A671">
            <v>22310029</v>
          </cell>
          <cell r="B671" t="str">
            <v>L</v>
          </cell>
          <cell r="C671" t="str">
            <v>CREDORES-SISTEMA PAGAMENTO CENTRALIZADO</v>
          </cell>
        </row>
        <row r="672">
          <cell r="A672">
            <v>22310033</v>
          </cell>
          <cell r="B672" t="str">
            <v>L</v>
          </cell>
          <cell r="C672" t="str">
            <v>CREDORES-SISTEMA PAGAMENTO CENTRALIZADO</v>
          </cell>
          <cell r="E672">
            <v>30250.79</v>
          </cell>
        </row>
        <row r="673">
          <cell r="A673">
            <v>22310034</v>
          </cell>
          <cell r="B673" t="str">
            <v>L</v>
          </cell>
          <cell r="C673" t="str">
            <v>CREDORES-SISTEMA PAGAMENTO CENTRALIZADO</v>
          </cell>
          <cell r="E673">
            <v>23691.51</v>
          </cell>
        </row>
        <row r="674">
          <cell r="A674">
            <v>22310035</v>
          </cell>
          <cell r="B674" t="str">
            <v>L</v>
          </cell>
          <cell r="C674" t="str">
            <v>CREDORES-SISTEMA PAGAMENTO CENTRALIZADO</v>
          </cell>
          <cell r="E674">
            <v>133968.6</v>
          </cell>
        </row>
        <row r="675">
          <cell r="A675">
            <v>22310078</v>
          </cell>
          <cell r="B675" t="str">
            <v>L</v>
          </cell>
          <cell r="C675" t="str">
            <v>CREDORES-SISTEMA PAGAMENTO CENTRALIZADO</v>
          </cell>
          <cell r="E675">
            <v>781579.74</v>
          </cell>
        </row>
        <row r="676">
          <cell r="A676">
            <v>22310089</v>
          </cell>
          <cell r="B676" t="str">
            <v>L</v>
          </cell>
          <cell r="C676" t="str">
            <v>CREDORES-SISTEMA PAGAMENTO CENTRALIZADO</v>
          </cell>
          <cell r="E676">
            <v>2112669.67</v>
          </cell>
        </row>
        <row r="677">
          <cell r="A677">
            <v>22310090</v>
          </cell>
          <cell r="B677" t="str">
            <v>L</v>
          </cell>
          <cell r="C677" t="str">
            <v>CREDORES-SISTEMA PAGAMENTO CENTRALIZADO</v>
          </cell>
          <cell r="E677">
            <v>224914.32</v>
          </cell>
        </row>
        <row r="678">
          <cell r="A678">
            <v>22311001</v>
          </cell>
          <cell r="B678" t="str">
            <v>L</v>
          </cell>
          <cell r="C678" t="str">
            <v>CLIENTES-SISTEMA PAGAMENTO CENTRALIZADO</v>
          </cell>
          <cell r="E678">
            <v>106975.87</v>
          </cell>
        </row>
        <row r="679">
          <cell r="A679">
            <v>22311012</v>
          </cell>
          <cell r="B679" t="str">
            <v>L</v>
          </cell>
          <cell r="C679" t="str">
            <v>CLIENTES-SISTEMA PAGAMENTO CENTRALIZADO</v>
          </cell>
          <cell r="E679">
            <v>1744.05</v>
          </cell>
        </row>
        <row r="680">
          <cell r="A680">
            <v>22311013</v>
          </cell>
          <cell r="B680" t="str">
            <v>L</v>
          </cell>
          <cell r="C680" t="str">
            <v>CLIENTES-SISTEMA PAGAMENTO CENTRALIZADO</v>
          </cell>
          <cell r="E680">
            <v>5921.08</v>
          </cell>
        </row>
        <row r="681">
          <cell r="A681">
            <v>22311021</v>
          </cell>
          <cell r="B681" t="str">
            <v>L</v>
          </cell>
          <cell r="C681" t="str">
            <v>CLIENTES-SISTEMA PAGAMENTO CENTRALIZADO</v>
          </cell>
          <cell r="E681">
            <v>13638.27</v>
          </cell>
        </row>
        <row r="682">
          <cell r="A682">
            <v>22311022</v>
          </cell>
          <cell r="B682" t="str">
            <v>L</v>
          </cell>
          <cell r="C682" t="str">
            <v>CLIENTES-SISTEMA PAGAMENTO CENTRALIZADO</v>
          </cell>
          <cell r="E682">
            <v>1946.49</v>
          </cell>
        </row>
        <row r="683">
          <cell r="A683">
            <v>22311023</v>
          </cell>
          <cell r="B683" t="str">
            <v>L</v>
          </cell>
          <cell r="C683" t="str">
            <v>CLIENTES-SISTEMA PAGAMENTO CENTRALIZADO</v>
          </cell>
          <cell r="E683">
            <v>22824.92</v>
          </cell>
        </row>
        <row r="684">
          <cell r="A684">
            <v>22311029</v>
          </cell>
          <cell r="B684" t="str">
            <v>L</v>
          </cell>
          <cell r="C684" t="str">
            <v>CLIENTES-SISTEMA PAGAMENTO CENTRALIZADO</v>
          </cell>
          <cell r="E684">
            <v>25154.36</v>
          </cell>
        </row>
        <row r="685">
          <cell r="A685">
            <v>22311033</v>
          </cell>
          <cell r="B685" t="str">
            <v>L</v>
          </cell>
          <cell r="C685" t="str">
            <v>CLIENTES-SISTEMA PAGAMENTO CENTRALIZADO</v>
          </cell>
          <cell r="E685">
            <v>57694.14</v>
          </cell>
        </row>
        <row r="686">
          <cell r="A686">
            <v>22311034</v>
          </cell>
          <cell r="B686" t="str">
            <v>L</v>
          </cell>
          <cell r="C686" t="str">
            <v>CLIENTES-SISTEMA PAGAMENTO CENTRALIZADO</v>
          </cell>
          <cell r="E686">
            <v>1706.18</v>
          </cell>
        </row>
        <row r="687">
          <cell r="A687">
            <v>22311035</v>
          </cell>
          <cell r="B687" t="str">
            <v>L</v>
          </cell>
          <cell r="C687" t="str">
            <v>CLIENTES-SISTEMA PAGAMENTO CENTRALIZADO</v>
          </cell>
          <cell r="E687">
            <v>4420.2700000000004</v>
          </cell>
        </row>
        <row r="688">
          <cell r="A688">
            <v>22311078</v>
          </cell>
          <cell r="B688" t="str">
            <v>L</v>
          </cell>
          <cell r="C688" t="str">
            <v>CLIENTES-SISTEMA PAGAMENTO CENTRALIZADO</v>
          </cell>
        </row>
        <row r="689">
          <cell r="A689">
            <v>22312001</v>
          </cell>
          <cell r="B689" t="str">
            <v>L</v>
          </cell>
          <cell r="C689" t="str">
            <v>CREDORES DIVERSOS</v>
          </cell>
          <cell r="E689">
            <v>704793.55</v>
          </cell>
        </row>
        <row r="690">
          <cell r="A690">
            <v>22312021</v>
          </cell>
          <cell r="B690" t="str">
            <v>L</v>
          </cell>
          <cell r="C690" t="str">
            <v>CREDORES DIVERSOS</v>
          </cell>
          <cell r="E690">
            <v>115.07</v>
          </cell>
        </row>
        <row r="691">
          <cell r="A691">
            <v>22312023</v>
          </cell>
          <cell r="B691" t="str">
            <v>L</v>
          </cell>
          <cell r="C691" t="str">
            <v>CREDORES DIVERSOS</v>
          </cell>
          <cell r="E691">
            <v>165187.96</v>
          </cell>
        </row>
        <row r="692">
          <cell r="A692">
            <v>22312028</v>
          </cell>
          <cell r="B692" t="str">
            <v>L</v>
          </cell>
          <cell r="C692" t="str">
            <v>CREDORES DIVERSOS</v>
          </cell>
          <cell r="E692">
            <v>436.92</v>
          </cell>
        </row>
        <row r="693">
          <cell r="A693">
            <v>22312035</v>
          </cell>
          <cell r="B693" t="str">
            <v>L</v>
          </cell>
          <cell r="C693" t="str">
            <v>CREDORES DIVERSOS</v>
          </cell>
          <cell r="E693">
            <v>22427.18</v>
          </cell>
        </row>
        <row r="694">
          <cell r="A694">
            <v>22312078</v>
          </cell>
          <cell r="B694" t="str">
            <v>L</v>
          </cell>
          <cell r="C694" t="str">
            <v>CREDORES DIVERSOS</v>
          </cell>
        </row>
        <row r="695">
          <cell r="A695">
            <v>22312089</v>
          </cell>
          <cell r="B695" t="str">
            <v>L</v>
          </cell>
          <cell r="C695" t="str">
            <v>CREDORES DIVERSOS</v>
          </cell>
          <cell r="E695">
            <v>62216.9</v>
          </cell>
        </row>
        <row r="696">
          <cell r="A696">
            <v>22312090</v>
          </cell>
          <cell r="B696" t="str">
            <v>L</v>
          </cell>
          <cell r="C696" t="str">
            <v>CREDORES DIVERSOS</v>
          </cell>
        </row>
        <row r="697">
          <cell r="A697">
            <v>22315001</v>
          </cell>
          <cell r="B697" t="str">
            <v>L</v>
          </cell>
          <cell r="C697" t="str">
            <v>SEGURO DE VIDA EM GRUPO A PAGAR</v>
          </cell>
        </row>
        <row r="698">
          <cell r="A698">
            <v>22315012</v>
          </cell>
          <cell r="B698" t="str">
            <v>L</v>
          </cell>
          <cell r="C698" t="str">
            <v>SEGURO DE VIDA EM GRUPO A PAGAR</v>
          </cell>
        </row>
        <row r="699">
          <cell r="A699">
            <v>22315013</v>
          </cell>
          <cell r="B699" t="str">
            <v>L</v>
          </cell>
          <cell r="C699" t="str">
            <v>SEGURO DE VIDA EM GRUPO A PAGAR</v>
          </cell>
        </row>
        <row r="700">
          <cell r="A700">
            <v>22315020</v>
          </cell>
          <cell r="B700" t="str">
            <v>L</v>
          </cell>
          <cell r="C700" t="str">
            <v>SEGURO DE VIDA EM GRUPO A PAGAR</v>
          </cell>
        </row>
        <row r="701">
          <cell r="A701">
            <v>22315021</v>
          </cell>
          <cell r="B701" t="str">
            <v>L</v>
          </cell>
          <cell r="C701" t="str">
            <v>SEGURO DE VIDA EM GRUPO A PAGAR</v>
          </cell>
        </row>
        <row r="702">
          <cell r="A702">
            <v>22315022</v>
          </cell>
          <cell r="B702" t="str">
            <v>L</v>
          </cell>
          <cell r="C702" t="str">
            <v>SEGURO DE VIDA EM GRUPO A PAGAR</v>
          </cell>
        </row>
        <row r="703">
          <cell r="A703">
            <v>22315023</v>
          </cell>
          <cell r="B703" t="str">
            <v>L</v>
          </cell>
          <cell r="C703" t="str">
            <v>SEGURO DE VIDA EM GRUPO A PAGAR</v>
          </cell>
        </row>
        <row r="704">
          <cell r="A704">
            <v>22315028</v>
          </cell>
          <cell r="B704" t="str">
            <v>L</v>
          </cell>
          <cell r="C704" t="str">
            <v>SEGURO DE VIDA EM GRUPO A PAGAR</v>
          </cell>
        </row>
        <row r="705">
          <cell r="A705">
            <v>22315029</v>
          </cell>
          <cell r="B705" t="str">
            <v>L</v>
          </cell>
          <cell r="C705" t="str">
            <v>SEGURO DE VIDA EM GRUPO A PAGAR</v>
          </cell>
          <cell r="E705">
            <v>19.36</v>
          </cell>
        </row>
        <row r="706">
          <cell r="A706">
            <v>22315033</v>
          </cell>
          <cell r="B706" t="str">
            <v>L</v>
          </cell>
          <cell r="C706" t="str">
            <v>SEGURO DE VIDA EM GRUPO A PAGAR</v>
          </cell>
        </row>
        <row r="707">
          <cell r="A707">
            <v>22315034</v>
          </cell>
          <cell r="B707" t="str">
            <v>L</v>
          </cell>
          <cell r="C707" t="str">
            <v>SEGURO DE VIDA EM GRUPO A PAGAR</v>
          </cell>
        </row>
        <row r="708">
          <cell r="A708">
            <v>22315035</v>
          </cell>
          <cell r="B708" t="str">
            <v>L</v>
          </cell>
          <cell r="C708" t="str">
            <v>SEGURO DE VIDA EM GRUPO A PAGAR</v>
          </cell>
        </row>
        <row r="709">
          <cell r="A709">
            <v>22315078</v>
          </cell>
          <cell r="B709" t="str">
            <v>L</v>
          </cell>
          <cell r="C709" t="str">
            <v>SEGURO DE VIDA EM GRUPO A PAGAR</v>
          </cell>
        </row>
        <row r="710">
          <cell r="A710">
            <v>22315090</v>
          </cell>
          <cell r="B710" t="str">
            <v>L</v>
          </cell>
          <cell r="C710" t="str">
            <v>SEGURO DE VIDA EM GRUPO A PAGAR</v>
          </cell>
        </row>
        <row r="711">
          <cell r="A711">
            <v>22316001</v>
          </cell>
          <cell r="B711" t="str">
            <v>L</v>
          </cell>
          <cell r="C711" t="str">
            <v>SEGURO DE ACIDENTES PESSOAIS A PAGAR</v>
          </cell>
        </row>
        <row r="712">
          <cell r="A712">
            <v>22316013</v>
          </cell>
          <cell r="B712" t="str">
            <v>L</v>
          </cell>
          <cell r="C712" t="str">
            <v>SEGURO DE ACIDENTES PESSOAIS A PAGAR</v>
          </cell>
        </row>
        <row r="713">
          <cell r="A713">
            <v>22316021</v>
          </cell>
          <cell r="B713" t="str">
            <v>L</v>
          </cell>
          <cell r="C713" t="str">
            <v>SEGURO DE ACIDENTES PESSOAIS A PAGAR</v>
          </cell>
        </row>
        <row r="714">
          <cell r="A714">
            <v>22316022</v>
          </cell>
          <cell r="B714" t="str">
            <v>L</v>
          </cell>
          <cell r="C714" t="str">
            <v>SEGURO DE ACIDENTES PESSOAIS A PAGAR</v>
          </cell>
        </row>
        <row r="715">
          <cell r="A715">
            <v>22316029</v>
          </cell>
          <cell r="B715" t="str">
            <v>L</v>
          </cell>
          <cell r="C715" t="str">
            <v>SEGURO DE ACIDENTES PESSOAIS A PAGAR</v>
          </cell>
        </row>
        <row r="716">
          <cell r="A716">
            <v>22316035</v>
          </cell>
          <cell r="B716" t="str">
            <v>L</v>
          </cell>
          <cell r="C716" t="str">
            <v>SEGURO DE ACIDENTES PESSOAIS A PAGAR</v>
          </cell>
        </row>
        <row r="717">
          <cell r="A717">
            <v>22316078</v>
          </cell>
          <cell r="B717" t="str">
            <v>L</v>
          </cell>
          <cell r="C717" t="str">
            <v>SEGURO DE ACIDENTES PESSOAIS A PAGAR</v>
          </cell>
        </row>
        <row r="718">
          <cell r="A718">
            <v>22316090</v>
          </cell>
          <cell r="B718" t="str">
            <v>L</v>
          </cell>
          <cell r="C718" t="str">
            <v>SEGURO DE ACIDENTES PESSOAIS A PAGAR</v>
          </cell>
        </row>
        <row r="719">
          <cell r="A719">
            <v>22318001</v>
          </cell>
          <cell r="B719" t="str">
            <v>L</v>
          </cell>
          <cell r="C719" t="str">
            <v>ABONO PIS COLABORADORES A PAGAR</v>
          </cell>
          <cell r="E719">
            <v>707.08</v>
          </cell>
        </row>
        <row r="720">
          <cell r="A720">
            <v>22318029</v>
          </cell>
          <cell r="B720" t="str">
            <v>L</v>
          </cell>
          <cell r="C720" t="str">
            <v>ABONO PIS COLABORADORES A PAGAR</v>
          </cell>
          <cell r="D720">
            <v>647.65</v>
          </cell>
        </row>
        <row r="721">
          <cell r="A721">
            <v>22319001</v>
          </cell>
          <cell r="B721" t="str">
            <v>L</v>
          </cell>
          <cell r="C721" t="str">
            <v>REEMBOLSOS COOP DE CREDITO MUTUO A PAGAR</v>
          </cell>
        </row>
        <row r="722">
          <cell r="A722">
            <v>22319012</v>
          </cell>
          <cell r="B722" t="str">
            <v>L</v>
          </cell>
          <cell r="C722" t="str">
            <v>REEMBOLSOS COOP DE CREDITO MUTUO A PAGAR</v>
          </cell>
        </row>
        <row r="723">
          <cell r="A723">
            <v>22319013</v>
          </cell>
          <cell r="B723" t="str">
            <v>L</v>
          </cell>
          <cell r="C723" t="str">
            <v>REEMBOLSOS COOP DE CREDITO MUTUO A PAGAR</v>
          </cell>
        </row>
        <row r="724">
          <cell r="A724">
            <v>22319020</v>
          </cell>
          <cell r="B724" t="str">
            <v>L</v>
          </cell>
          <cell r="C724" t="str">
            <v>REEMBOLSOS COOP DE CREDITO MUTUO A PAGAR</v>
          </cell>
        </row>
        <row r="725">
          <cell r="A725">
            <v>22319021</v>
          </cell>
          <cell r="B725" t="str">
            <v>L</v>
          </cell>
          <cell r="C725" t="str">
            <v>REEMBOLSOS COOP DE CREDITO MUTUO A PAGAR</v>
          </cell>
        </row>
        <row r="726">
          <cell r="A726">
            <v>22319022</v>
          </cell>
          <cell r="B726" t="str">
            <v>L</v>
          </cell>
          <cell r="C726" t="str">
            <v>REEMBOLSOS COOP DE CREDITO MUTUO A PAGAR</v>
          </cell>
        </row>
        <row r="727">
          <cell r="A727">
            <v>22319023</v>
          </cell>
          <cell r="B727" t="str">
            <v>L</v>
          </cell>
          <cell r="C727" t="str">
            <v>REEMBOLSOS COOP DE CREDITO MUTUO A PAGAR</v>
          </cell>
          <cell r="E727">
            <v>708.6</v>
          </cell>
        </row>
        <row r="728">
          <cell r="A728">
            <v>22319028</v>
          </cell>
          <cell r="B728" t="str">
            <v>L</v>
          </cell>
          <cell r="C728" t="str">
            <v>REEMBOLSOS COOP DE CREDITO MUTUO A PAGAR</v>
          </cell>
        </row>
        <row r="729">
          <cell r="A729">
            <v>22319029</v>
          </cell>
          <cell r="B729" t="str">
            <v>L</v>
          </cell>
          <cell r="C729" t="str">
            <v>REEMBOLSOS COOP DE CREDITO MUTUO A PAGAR</v>
          </cell>
        </row>
        <row r="730">
          <cell r="A730">
            <v>22319033</v>
          </cell>
          <cell r="B730" t="str">
            <v>L</v>
          </cell>
          <cell r="C730" t="str">
            <v>REEMBOLSOS COOP DE CREDITO MUTUO A PAGAR</v>
          </cell>
        </row>
        <row r="731">
          <cell r="A731">
            <v>22319034</v>
          </cell>
          <cell r="B731" t="str">
            <v>L</v>
          </cell>
          <cell r="C731" t="str">
            <v>REEMBOLSOS COOP DE CREDITO MUTUO A PAGAR</v>
          </cell>
        </row>
        <row r="732">
          <cell r="A732">
            <v>22319035</v>
          </cell>
          <cell r="B732" t="str">
            <v>L</v>
          </cell>
          <cell r="C732" t="str">
            <v>REEMBOLSOS COOP DE CREDITO MUTUO A PAGAR</v>
          </cell>
        </row>
        <row r="733">
          <cell r="A733">
            <v>22319078</v>
          </cell>
          <cell r="B733" t="str">
            <v>L</v>
          </cell>
          <cell r="C733" t="str">
            <v>REEMBOLSOS COOP DE CREDITO MUTUO A PAGAR</v>
          </cell>
        </row>
        <row r="734">
          <cell r="A734">
            <v>22319090</v>
          </cell>
          <cell r="B734" t="str">
            <v>L</v>
          </cell>
          <cell r="C734" t="str">
            <v>REEMBOLSOS COOP DE CREDITO MUTUO A PAGAR</v>
          </cell>
          <cell r="D734">
            <v>50</v>
          </cell>
        </row>
        <row r="735">
          <cell r="A735">
            <v>22320001</v>
          </cell>
          <cell r="B735" t="str">
            <v>L</v>
          </cell>
          <cell r="C735" t="str">
            <v>REEMBOLSOS AO GREMIO A PAGAR</v>
          </cell>
          <cell r="D735">
            <v>35996.54</v>
          </cell>
        </row>
        <row r="736">
          <cell r="A736">
            <v>22320011</v>
          </cell>
          <cell r="B736" t="str">
            <v>L</v>
          </cell>
          <cell r="C736" t="str">
            <v>REEMBOLSOS AO GREMIO A PAGAR</v>
          </cell>
          <cell r="D736">
            <v>113.44</v>
          </cell>
        </row>
        <row r="737">
          <cell r="A737">
            <v>22320012</v>
          </cell>
          <cell r="B737" t="str">
            <v>L</v>
          </cell>
          <cell r="C737" t="str">
            <v>REEMBOLSOS AO GREMIO A PAGAR</v>
          </cell>
          <cell r="D737">
            <v>43.59</v>
          </cell>
        </row>
        <row r="738">
          <cell r="A738">
            <v>22320013</v>
          </cell>
          <cell r="B738" t="str">
            <v>L</v>
          </cell>
          <cell r="C738" t="str">
            <v>REEMBOLSOS AO GREMIO A PAGAR</v>
          </cell>
          <cell r="E738">
            <v>9336.15</v>
          </cell>
        </row>
        <row r="739">
          <cell r="A739">
            <v>22320020</v>
          </cell>
          <cell r="B739" t="str">
            <v>L</v>
          </cell>
          <cell r="C739" t="str">
            <v>REEMBOLSOS AO GREMIO A PAGAR</v>
          </cell>
          <cell r="E739">
            <v>284.74</v>
          </cell>
        </row>
        <row r="740">
          <cell r="A740">
            <v>22320021</v>
          </cell>
          <cell r="B740" t="str">
            <v>L</v>
          </cell>
          <cell r="C740" t="str">
            <v>REEMBOLSOS AO GREMIO A PAGAR</v>
          </cell>
          <cell r="E740">
            <v>426.13</v>
          </cell>
        </row>
        <row r="741">
          <cell r="A741">
            <v>22320022</v>
          </cell>
          <cell r="B741" t="str">
            <v>L</v>
          </cell>
          <cell r="C741" t="str">
            <v>REEMBOLSOS AO GREMIO A PAGAR</v>
          </cell>
          <cell r="E741">
            <v>1167.8</v>
          </cell>
        </row>
        <row r="742">
          <cell r="A742">
            <v>22320023</v>
          </cell>
          <cell r="B742" t="str">
            <v>L</v>
          </cell>
          <cell r="C742" t="str">
            <v>REEMBOLSOS AO GREMIO A PAGAR</v>
          </cell>
          <cell r="E742">
            <v>12516.17</v>
          </cell>
        </row>
        <row r="743">
          <cell r="A743">
            <v>22320028</v>
          </cell>
          <cell r="B743" t="str">
            <v>L</v>
          </cell>
          <cell r="C743" t="str">
            <v>REEMBOLSOS AO GREMIO A PAGAR</v>
          </cell>
          <cell r="E743">
            <v>745.87</v>
          </cell>
        </row>
        <row r="744">
          <cell r="A744">
            <v>22320029</v>
          </cell>
          <cell r="B744" t="str">
            <v>L</v>
          </cell>
          <cell r="C744" t="str">
            <v>REEMBOLSOS AO GREMIO A PAGAR</v>
          </cell>
          <cell r="E744">
            <v>21791.81</v>
          </cell>
        </row>
        <row r="745">
          <cell r="A745">
            <v>22320033</v>
          </cell>
          <cell r="B745" t="str">
            <v>L</v>
          </cell>
          <cell r="C745" t="str">
            <v>REEMBOLSOS AO GREMIO A PAGAR</v>
          </cell>
          <cell r="E745">
            <v>677.45</v>
          </cell>
        </row>
        <row r="746">
          <cell r="A746">
            <v>22320034</v>
          </cell>
          <cell r="B746" t="str">
            <v>L</v>
          </cell>
          <cell r="C746" t="str">
            <v>REEMBOLSOS AO GREMIO A PAGAR</v>
          </cell>
          <cell r="D746">
            <v>1161.56</v>
          </cell>
        </row>
        <row r="747">
          <cell r="A747">
            <v>22320035</v>
          </cell>
          <cell r="B747" t="str">
            <v>L</v>
          </cell>
          <cell r="C747" t="str">
            <v>REEMBOLSOS AO GREMIO A PAGAR</v>
          </cell>
          <cell r="E747">
            <v>1614.02</v>
          </cell>
        </row>
        <row r="748">
          <cell r="A748">
            <v>22320078</v>
          </cell>
          <cell r="B748" t="str">
            <v>L</v>
          </cell>
          <cell r="C748" t="str">
            <v>REEMBOLSOS AO GREMIO A PAGAR</v>
          </cell>
          <cell r="E748">
            <v>2126.98</v>
          </cell>
        </row>
        <row r="749">
          <cell r="A749">
            <v>22320090</v>
          </cell>
          <cell r="B749" t="str">
            <v>L</v>
          </cell>
          <cell r="C749" t="str">
            <v>REEMBOLSOS AO GREMIO A PAGAR</v>
          </cell>
          <cell r="E749">
            <v>304.02</v>
          </cell>
        </row>
        <row r="750">
          <cell r="A750">
            <v>22321001</v>
          </cell>
          <cell r="B750" t="str">
            <v>L</v>
          </cell>
          <cell r="C750" t="str">
            <v>ACAO COMUNITARIA A PAGAR</v>
          </cell>
          <cell r="E750">
            <v>73326.960000000006</v>
          </cell>
        </row>
        <row r="751">
          <cell r="A751">
            <v>22322001</v>
          </cell>
          <cell r="B751" t="str">
            <v>L</v>
          </cell>
          <cell r="C751" t="str">
            <v>SEGURO DE TRANSPORTE RETIDO A PAGAR</v>
          </cell>
          <cell r="E751">
            <v>17001.810000000001</v>
          </cell>
        </row>
        <row r="752">
          <cell r="A752">
            <v>22322011</v>
          </cell>
          <cell r="B752" t="str">
            <v>L</v>
          </cell>
          <cell r="C752" t="str">
            <v>SEGURO DE TRANSPORTE RETIDO A PAGAR</v>
          </cell>
        </row>
        <row r="753">
          <cell r="A753">
            <v>22322012</v>
          </cell>
          <cell r="B753" t="str">
            <v>L</v>
          </cell>
          <cell r="C753" t="str">
            <v>SEGURO DE TRANSPORTE RETIDO A PAGAR</v>
          </cell>
          <cell r="E753">
            <v>149.08000000000001</v>
          </cell>
        </row>
        <row r="754">
          <cell r="A754">
            <v>22322013</v>
          </cell>
          <cell r="B754" t="str">
            <v>L</v>
          </cell>
          <cell r="C754" t="str">
            <v>SEGURO DE TRANSPORTE RETIDO A PAGAR</v>
          </cell>
          <cell r="E754">
            <v>439.56</v>
          </cell>
        </row>
        <row r="755">
          <cell r="A755">
            <v>22322020</v>
          </cell>
          <cell r="B755" t="str">
            <v>L</v>
          </cell>
          <cell r="C755" t="str">
            <v>SEGURO DE TRANSPORTE RETIDO A PAGAR</v>
          </cell>
          <cell r="E755">
            <v>355.16</v>
          </cell>
        </row>
        <row r="756">
          <cell r="A756">
            <v>22322021</v>
          </cell>
          <cell r="B756" t="str">
            <v>L</v>
          </cell>
          <cell r="C756" t="str">
            <v>SEGURO DE TRANSPORTE RETIDO A PAGAR</v>
          </cell>
          <cell r="E756">
            <v>172.14</v>
          </cell>
        </row>
        <row r="757">
          <cell r="A757">
            <v>22322022</v>
          </cell>
          <cell r="B757" t="str">
            <v>L</v>
          </cell>
          <cell r="C757" t="str">
            <v>SEGURO DE TRANSPORTE RETIDO A PAGAR</v>
          </cell>
          <cell r="E757">
            <v>416.63</v>
          </cell>
        </row>
        <row r="758">
          <cell r="A758">
            <v>22322023</v>
          </cell>
          <cell r="B758" t="str">
            <v>L</v>
          </cell>
          <cell r="C758" t="str">
            <v>SEGURO DE TRANSPORTE RETIDO A PAGAR</v>
          </cell>
          <cell r="E758">
            <v>490.2</v>
          </cell>
        </row>
        <row r="759">
          <cell r="A759">
            <v>22322028</v>
          </cell>
          <cell r="B759" t="str">
            <v>L</v>
          </cell>
          <cell r="C759" t="str">
            <v>SEGURO DE TRANSPORTE RETIDO A PAGAR</v>
          </cell>
          <cell r="E759">
            <v>8063.17</v>
          </cell>
        </row>
        <row r="760">
          <cell r="A760">
            <v>22322033</v>
          </cell>
          <cell r="B760" t="str">
            <v>L</v>
          </cell>
          <cell r="C760" t="str">
            <v>SEGURO DE TRANSPORTE RETIDO A PAGAR</v>
          </cell>
          <cell r="E760">
            <v>852.02</v>
          </cell>
        </row>
        <row r="761">
          <cell r="A761">
            <v>22322034</v>
          </cell>
          <cell r="B761" t="str">
            <v>L</v>
          </cell>
          <cell r="C761" t="str">
            <v>SEGURO DE TRANSPORTE RETIDO A PAGAR</v>
          </cell>
          <cell r="E761">
            <v>383.95</v>
          </cell>
        </row>
        <row r="762">
          <cell r="A762">
            <v>22322035</v>
          </cell>
          <cell r="B762" t="str">
            <v>L</v>
          </cell>
          <cell r="C762" t="str">
            <v>SEGURO DE TRANSPORTE RETIDO A PAGAR</v>
          </cell>
          <cell r="D762">
            <v>11229.08</v>
          </cell>
        </row>
        <row r="763">
          <cell r="A763">
            <v>22322078</v>
          </cell>
          <cell r="B763" t="str">
            <v>L</v>
          </cell>
          <cell r="C763" t="str">
            <v>SEGURO DE TRANSPORTE RETIDO A PAGAR</v>
          </cell>
          <cell r="E763">
            <v>1113.6400000000001</v>
          </cell>
        </row>
        <row r="764">
          <cell r="A764">
            <v>22322090</v>
          </cell>
          <cell r="B764" t="str">
            <v>L</v>
          </cell>
          <cell r="C764" t="str">
            <v>SEGURO DE TRANSPORTE RETIDO A PAGAR</v>
          </cell>
          <cell r="E764">
            <v>292.33999999999997</v>
          </cell>
        </row>
        <row r="765">
          <cell r="A765">
            <v>22326001</v>
          </cell>
          <cell r="B765" t="str">
            <v>L</v>
          </cell>
          <cell r="C765" t="str">
            <v>CONTAS A PAGAR DIVERSAS</v>
          </cell>
          <cell r="E765">
            <v>4204721.08</v>
          </cell>
        </row>
        <row r="766">
          <cell r="A766">
            <v>22326013</v>
          </cell>
          <cell r="B766" t="str">
            <v>L</v>
          </cell>
          <cell r="C766" t="str">
            <v>CONTAS A PAGAR DIVERSAS</v>
          </cell>
        </row>
        <row r="767">
          <cell r="A767">
            <v>22326023</v>
          </cell>
          <cell r="B767" t="str">
            <v>L</v>
          </cell>
          <cell r="C767" t="str">
            <v>CONTAS A PAGAR DIVERSAS</v>
          </cell>
        </row>
        <row r="768">
          <cell r="A768">
            <v>22326028</v>
          </cell>
          <cell r="B768" t="str">
            <v>L</v>
          </cell>
          <cell r="C768" t="str">
            <v>CONTAS A PAGAR DIVERSAS</v>
          </cell>
        </row>
        <row r="769">
          <cell r="A769">
            <v>22326035</v>
          </cell>
          <cell r="B769" t="str">
            <v>L</v>
          </cell>
          <cell r="C769" t="str">
            <v>CONTAS A PAGAR DIVERSAS</v>
          </cell>
          <cell r="E769">
            <v>171178.43</v>
          </cell>
        </row>
        <row r="770">
          <cell r="A770">
            <v>22326045</v>
          </cell>
          <cell r="B770" t="str">
            <v>L</v>
          </cell>
          <cell r="C770" t="str">
            <v>CONTAS A PAGAR DIVERSAS</v>
          </cell>
        </row>
        <row r="771">
          <cell r="A771">
            <v>22326078</v>
          </cell>
          <cell r="B771" t="str">
            <v>L</v>
          </cell>
          <cell r="C771" t="str">
            <v>CONTAS A PAGAR DIVERSAS</v>
          </cell>
          <cell r="E771">
            <v>1029019.32</v>
          </cell>
        </row>
        <row r="772">
          <cell r="A772">
            <v>22326089</v>
          </cell>
          <cell r="B772" t="str">
            <v>L</v>
          </cell>
          <cell r="C772" t="str">
            <v>CONTAS A PAGAR DIVERSAS</v>
          </cell>
          <cell r="E772">
            <v>344172</v>
          </cell>
        </row>
        <row r="773">
          <cell r="A773">
            <v>22326090</v>
          </cell>
          <cell r="B773" t="str">
            <v>L</v>
          </cell>
          <cell r="C773" t="str">
            <v>CONTAS A PAGAR DIVERSAS</v>
          </cell>
          <cell r="E773">
            <v>1319600.3500000001</v>
          </cell>
        </row>
        <row r="774">
          <cell r="A774">
            <v>22327001</v>
          </cell>
          <cell r="B774" t="str">
            <v>L</v>
          </cell>
          <cell r="C774" t="str">
            <v>ASSISTENCIA TECNICA - COLIGADAS A PAGAR</v>
          </cell>
        </row>
        <row r="775">
          <cell r="A775">
            <v>22328001</v>
          </cell>
          <cell r="B775" t="str">
            <v>L</v>
          </cell>
          <cell r="C775" t="str">
            <v>PENSAO ALIMENTICIA A PAGAR</v>
          </cell>
          <cell r="E775">
            <v>10803</v>
          </cell>
        </row>
        <row r="776">
          <cell r="A776">
            <v>22328013</v>
          </cell>
          <cell r="B776" t="str">
            <v>L</v>
          </cell>
          <cell r="C776" t="str">
            <v>PENSAO ALIMENTICIA A PAGAR</v>
          </cell>
          <cell r="D776">
            <v>1236.81</v>
          </cell>
        </row>
        <row r="777">
          <cell r="A777">
            <v>22328023</v>
          </cell>
          <cell r="B777" t="str">
            <v>L</v>
          </cell>
          <cell r="C777" t="str">
            <v>PENSAO ALIMENTICIA A PAGAR</v>
          </cell>
          <cell r="D777">
            <v>1079.92</v>
          </cell>
        </row>
        <row r="778">
          <cell r="A778">
            <v>22328028</v>
          </cell>
          <cell r="B778" t="str">
            <v>L</v>
          </cell>
          <cell r="C778" t="str">
            <v>PENSAO ALIMENTICIA A PAGAR</v>
          </cell>
          <cell r="D778">
            <v>0.06</v>
          </cell>
        </row>
        <row r="779">
          <cell r="A779">
            <v>22328029</v>
          </cell>
          <cell r="B779" t="str">
            <v>L</v>
          </cell>
          <cell r="C779" t="str">
            <v>PENSAO ALIMENTICIA A PAGAR</v>
          </cell>
          <cell r="D779">
            <v>888.2</v>
          </cell>
        </row>
        <row r="780">
          <cell r="A780">
            <v>22328033</v>
          </cell>
          <cell r="B780" t="str">
            <v>L</v>
          </cell>
          <cell r="C780" t="str">
            <v>PENSAO ALIMENTICIA A PAGAR</v>
          </cell>
          <cell r="E780">
            <v>310.31</v>
          </cell>
        </row>
        <row r="781">
          <cell r="A781">
            <v>22328035</v>
          </cell>
          <cell r="B781" t="str">
            <v>L</v>
          </cell>
          <cell r="C781" t="str">
            <v>PENSAO ALIMENTICIA A PAGAR</v>
          </cell>
        </row>
        <row r="782">
          <cell r="A782">
            <v>22328078</v>
          </cell>
          <cell r="B782" t="str">
            <v>L</v>
          </cell>
          <cell r="C782" t="str">
            <v>PENSAO ALIMENTICIA A PAGAR</v>
          </cell>
        </row>
        <row r="783">
          <cell r="A783">
            <v>22328090</v>
          </cell>
          <cell r="B783" t="str">
            <v>L</v>
          </cell>
          <cell r="C783" t="str">
            <v>PENSAO ALIMENTICIA A PAGAR</v>
          </cell>
        </row>
        <row r="784">
          <cell r="A784">
            <v>22329001</v>
          </cell>
          <cell r="B784" t="str">
            <v>L</v>
          </cell>
          <cell r="C784" t="str">
            <v>CREDORES DIVERSOS LOCAIS - COLIGADAS</v>
          </cell>
          <cell r="E784">
            <v>319330.71000000002</v>
          </cell>
        </row>
        <row r="785">
          <cell r="A785">
            <v>22329013</v>
          </cell>
          <cell r="B785" t="str">
            <v>L</v>
          </cell>
          <cell r="C785" t="str">
            <v>CREDORES DIVERSOS LOCAIS - COLIGADAS</v>
          </cell>
        </row>
        <row r="786">
          <cell r="A786">
            <v>22329021</v>
          </cell>
          <cell r="B786" t="str">
            <v>L</v>
          </cell>
          <cell r="C786" t="str">
            <v>CREDORES DIVERSOS LOCAIS - COLIGADAS</v>
          </cell>
        </row>
        <row r="787">
          <cell r="A787">
            <v>22329022</v>
          </cell>
          <cell r="B787" t="str">
            <v>L</v>
          </cell>
          <cell r="C787" t="str">
            <v>CREDORES DIVERSOS LOCAIS - COLIGADAS</v>
          </cell>
        </row>
        <row r="788">
          <cell r="A788">
            <v>22329023</v>
          </cell>
          <cell r="B788" t="str">
            <v>L</v>
          </cell>
          <cell r="C788" t="str">
            <v>CREDORES DIVERSOS LOCAIS - COLIGADAS</v>
          </cell>
        </row>
        <row r="789">
          <cell r="A789">
            <v>22329028</v>
          </cell>
          <cell r="B789" t="str">
            <v>L</v>
          </cell>
          <cell r="C789" t="str">
            <v>CREDORES DIVERSOS LOCAIS - COLIGADAS</v>
          </cell>
        </row>
        <row r="790">
          <cell r="A790">
            <v>22329033</v>
          </cell>
          <cell r="B790" t="str">
            <v>L</v>
          </cell>
          <cell r="C790" t="str">
            <v>CREDORES DIVERSOS LOCAIS - COLIGADAS</v>
          </cell>
        </row>
        <row r="791">
          <cell r="A791">
            <v>22329035</v>
          </cell>
          <cell r="B791" t="str">
            <v>L</v>
          </cell>
          <cell r="C791" t="str">
            <v>CREDORES DIVERSOS LOCAIS - COLIGADAS</v>
          </cell>
        </row>
        <row r="792">
          <cell r="A792">
            <v>22329078</v>
          </cell>
          <cell r="B792" t="str">
            <v>L</v>
          </cell>
          <cell r="C792" t="str">
            <v>CREDORES DIVERSOS LOCAIS - COLIGADAS</v>
          </cell>
        </row>
        <row r="793">
          <cell r="A793">
            <v>22329089</v>
          </cell>
          <cell r="B793" t="str">
            <v>L</v>
          </cell>
          <cell r="C793" t="str">
            <v>CREDORES DIVERSOS LOCAIS - COLIGADAS</v>
          </cell>
        </row>
        <row r="794">
          <cell r="A794">
            <v>22329090</v>
          </cell>
          <cell r="B794" t="str">
            <v>L</v>
          </cell>
          <cell r="C794" t="str">
            <v>CREDORES DIVERSOS LOCAIS-COLIGADAS</v>
          </cell>
        </row>
        <row r="795">
          <cell r="A795">
            <v>22333001</v>
          </cell>
          <cell r="B795" t="str">
            <v>L</v>
          </cell>
          <cell r="C795" t="str">
            <v>JUROS S/EMPRESTIMOS A PAGAR-EXTERIOR</v>
          </cell>
          <cell r="E795">
            <v>260000</v>
          </cell>
        </row>
        <row r="796">
          <cell r="A796">
            <v>22334001</v>
          </cell>
          <cell r="B796" t="str">
            <v>L</v>
          </cell>
          <cell r="C796" t="str">
            <v>JUROS S/EMPRESTIMOS A PAGAR-LOCAIS</v>
          </cell>
        </row>
        <row r="797">
          <cell r="A797">
            <v>22335001</v>
          </cell>
          <cell r="B797" t="str">
            <v>L</v>
          </cell>
          <cell r="C797" t="str">
            <v>RETENCAO PAGAMENTO FATURAS PUBLICIDADE</v>
          </cell>
        </row>
        <row r="798">
          <cell r="A798">
            <v>22335012</v>
          </cell>
          <cell r="B798" t="str">
            <v>L</v>
          </cell>
          <cell r="C798" t="str">
            <v>RETENCAO PAGAMENTO FATURAS PUBLICIDADE</v>
          </cell>
        </row>
        <row r="799">
          <cell r="A799">
            <v>22336078</v>
          </cell>
          <cell r="B799" t="str">
            <v>L</v>
          </cell>
          <cell r="C799" t="str">
            <v>CONTAS A PAGAR-MANUTENCAO REPARO FABRICA</v>
          </cell>
          <cell r="E799">
            <v>106037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zão "/>
    </sheetNames>
    <sheetDataSet>
      <sheetData sheetId="0" refreshError="1">
        <row r="6">
          <cell r="D6">
            <v>11010</v>
          </cell>
          <cell r="E6">
            <v>1525939.8</v>
          </cell>
        </row>
        <row r="7">
          <cell r="D7">
            <v>11020</v>
          </cell>
          <cell r="E7">
            <v>652750.16</v>
          </cell>
        </row>
        <row r="8">
          <cell r="D8">
            <v>110</v>
          </cell>
          <cell r="E8">
            <v>2178689.96</v>
          </cell>
        </row>
        <row r="9">
          <cell r="D9">
            <v>11130</v>
          </cell>
          <cell r="E9">
            <v>17076417.890000001</v>
          </cell>
        </row>
        <row r="10">
          <cell r="D10">
            <v>11140</v>
          </cell>
          <cell r="E10">
            <v>2782149.25</v>
          </cell>
        </row>
        <row r="11">
          <cell r="D11">
            <v>11150</v>
          </cell>
          <cell r="E11">
            <v>269153.67</v>
          </cell>
        </row>
        <row r="12">
          <cell r="D12">
            <v>111</v>
          </cell>
          <cell r="E12">
            <v>20127720.809999999</v>
          </cell>
        </row>
        <row r="13">
          <cell r="D13">
            <v>11260</v>
          </cell>
          <cell r="E13">
            <v>43124815.020000003</v>
          </cell>
        </row>
        <row r="14">
          <cell r="D14">
            <v>112</v>
          </cell>
          <cell r="E14">
            <v>43124815.020000003</v>
          </cell>
        </row>
        <row r="15">
          <cell r="D15">
            <v>11370</v>
          </cell>
          <cell r="E15">
            <v>5039597.7300000004</v>
          </cell>
        </row>
        <row r="16">
          <cell r="D16">
            <v>113</v>
          </cell>
          <cell r="E16">
            <v>5039597.7300000004</v>
          </cell>
        </row>
        <row r="17">
          <cell r="D17">
            <v>11474</v>
          </cell>
          <cell r="E17">
            <v>466801.87</v>
          </cell>
        </row>
        <row r="18">
          <cell r="D18">
            <v>114</v>
          </cell>
          <cell r="E18">
            <v>466801.87</v>
          </cell>
        </row>
        <row r="19">
          <cell r="D19">
            <v>11580</v>
          </cell>
          <cell r="E19">
            <v>192891.39</v>
          </cell>
        </row>
        <row r="20">
          <cell r="D20">
            <v>115</v>
          </cell>
          <cell r="E20">
            <v>192891.39</v>
          </cell>
        </row>
        <row r="21">
          <cell r="D21">
            <v>11630</v>
          </cell>
          <cell r="E21">
            <v>0</v>
          </cell>
        </row>
        <row r="22">
          <cell r="D22">
            <v>11640</v>
          </cell>
          <cell r="E22">
            <v>36732.92</v>
          </cell>
        </row>
        <row r="23">
          <cell r="D23">
            <v>11660</v>
          </cell>
          <cell r="E23">
            <v>564278.44999999995</v>
          </cell>
        </row>
        <row r="24">
          <cell r="D24">
            <v>11670</v>
          </cell>
          <cell r="E24">
            <v>0</v>
          </cell>
        </row>
        <row r="25">
          <cell r="D25">
            <v>11674</v>
          </cell>
          <cell r="E25">
            <v>0</v>
          </cell>
        </row>
        <row r="26">
          <cell r="D26">
            <v>116</v>
          </cell>
          <cell r="E26">
            <v>601011.37</v>
          </cell>
        </row>
        <row r="27">
          <cell r="D27">
            <v>11820</v>
          </cell>
          <cell r="E27">
            <v>-317996.75</v>
          </cell>
        </row>
        <row r="28">
          <cell r="D28">
            <v>11830</v>
          </cell>
          <cell r="E28">
            <v>-5035116.5599999996</v>
          </cell>
        </row>
        <row r="29">
          <cell r="D29">
            <v>11840</v>
          </cell>
          <cell r="E29">
            <v>-1190374.94</v>
          </cell>
        </row>
        <row r="30">
          <cell r="D30">
            <v>11850</v>
          </cell>
          <cell r="E30">
            <v>-96454.33</v>
          </cell>
        </row>
        <row r="31">
          <cell r="D31">
            <v>11860</v>
          </cell>
          <cell r="E31">
            <v>-29650963.48</v>
          </cell>
        </row>
        <row r="32">
          <cell r="D32">
            <v>11870</v>
          </cell>
          <cell r="E32">
            <v>-2658594.0099999998</v>
          </cell>
        </row>
        <row r="33">
          <cell r="D33">
            <v>11874</v>
          </cell>
          <cell r="E33">
            <v>-329508.33</v>
          </cell>
        </row>
        <row r="34">
          <cell r="D34">
            <v>11880</v>
          </cell>
          <cell r="E34">
            <v>-127738.19</v>
          </cell>
        </row>
        <row r="35">
          <cell r="D35">
            <v>118</v>
          </cell>
          <cell r="E35">
            <v>-39406746.590000004</v>
          </cell>
        </row>
        <row r="36">
          <cell r="D36">
            <v>11910</v>
          </cell>
          <cell r="E36">
            <v>56572.63</v>
          </cell>
        </row>
        <row r="37">
          <cell r="D37">
            <v>11911</v>
          </cell>
          <cell r="E37">
            <v>226.37</v>
          </cell>
        </row>
        <row r="38">
          <cell r="D38">
            <v>119</v>
          </cell>
          <cell r="E38">
            <v>56799</v>
          </cell>
        </row>
        <row r="39">
          <cell r="D39">
            <v>12010</v>
          </cell>
          <cell r="E39">
            <v>2637997.29</v>
          </cell>
        </row>
        <row r="40">
          <cell r="D40">
            <v>120</v>
          </cell>
          <cell r="E40">
            <v>2637997.29</v>
          </cell>
        </row>
        <row r="41">
          <cell r="D41">
            <v>12110</v>
          </cell>
          <cell r="E41">
            <v>-1890588.78</v>
          </cell>
        </row>
        <row r="42">
          <cell r="D42">
            <v>121</v>
          </cell>
          <cell r="E42">
            <v>-1890588.78</v>
          </cell>
        </row>
        <row r="43">
          <cell r="D43">
            <v>14012</v>
          </cell>
          <cell r="E43">
            <v>303640.25</v>
          </cell>
        </row>
        <row r="44">
          <cell r="D44">
            <v>14013</v>
          </cell>
          <cell r="E44">
            <v>152017.51999999999</v>
          </cell>
        </row>
        <row r="45">
          <cell r="D45">
            <v>14015</v>
          </cell>
          <cell r="E45">
            <v>66799.929999999993</v>
          </cell>
        </row>
        <row r="46">
          <cell r="D46">
            <v>140</v>
          </cell>
          <cell r="E46">
            <v>522457.7</v>
          </cell>
        </row>
        <row r="47">
          <cell r="D47">
            <v>14110</v>
          </cell>
          <cell r="E47">
            <v>1777.9</v>
          </cell>
        </row>
        <row r="48">
          <cell r="D48">
            <v>14112</v>
          </cell>
          <cell r="E48">
            <v>0</v>
          </cell>
        </row>
        <row r="49">
          <cell r="D49">
            <v>14113</v>
          </cell>
          <cell r="E49">
            <v>16041.76</v>
          </cell>
        </row>
        <row r="50">
          <cell r="D50">
            <v>141</v>
          </cell>
          <cell r="E50">
            <v>17819.66</v>
          </cell>
        </row>
        <row r="51">
          <cell r="D51">
            <v>14215</v>
          </cell>
          <cell r="E51">
            <v>6000</v>
          </cell>
        </row>
        <row r="52">
          <cell r="D52">
            <v>142</v>
          </cell>
          <cell r="E52">
            <v>6000</v>
          </cell>
        </row>
        <row r="53">
          <cell r="D53">
            <v>14310</v>
          </cell>
          <cell r="E53">
            <v>15532339.82</v>
          </cell>
        </row>
        <row r="54">
          <cell r="D54">
            <v>14311</v>
          </cell>
          <cell r="E54">
            <v>11940950.689999999</v>
          </cell>
        </row>
        <row r="55">
          <cell r="D55">
            <v>14314</v>
          </cell>
          <cell r="E55">
            <v>1326377.6299999999</v>
          </cell>
        </row>
        <row r="56">
          <cell r="D56">
            <v>14315</v>
          </cell>
          <cell r="E56">
            <v>-905119.49</v>
          </cell>
        </row>
        <row r="57">
          <cell r="D57">
            <v>14317</v>
          </cell>
          <cell r="E57">
            <v>0</v>
          </cell>
        </row>
        <row r="58">
          <cell r="D58">
            <v>143</v>
          </cell>
          <cell r="E58">
            <v>27894548.649999999</v>
          </cell>
        </row>
        <row r="59">
          <cell r="D59">
            <v>14410</v>
          </cell>
          <cell r="E59">
            <v>0</v>
          </cell>
        </row>
        <row r="60">
          <cell r="D60">
            <v>14411</v>
          </cell>
          <cell r="E60">
            <v>17339.849999999999</v>
          </cell>
        </row>
        <row r="61">
          <cell r="D61">
            <v>14412</v>
          </cell>
          <cell r="E61">
            <v>142131.28</v>
          </cell>
        </row>
        <row r="62">
          <cell r="D62">
            <v>14414</v>
          </cell>
          <cell r="E62">
            <v>0</v>
          </cell>
        </row>
        <row r="63">
          <cell r="D63">
            <v>14416</v>
          </cell>
          <cell r="E63">
            <v>193.8</v>
          </cell>
        </row>
        <row r="64">
          <cell r="D64">
            <v>144</v>
          </cell>
          <cell r="E64">
            <v>159664.93</v>
          </cell>
        </row>
        <row r="65">
          <cell r="D65">
            <v>14510</v>
          </cell>
          <cell r="E65">
            <v>318987.53000000003</v>
          </cell>
        </row>
        <row r="66">
          <cell r="D66">
            <v>14511</v>
          </cell>
          <cell r="E66">
            <v>40652.58</v>
          </cell>
        </row>
        <row r="67">
          <cell r="D67">
            <v>14515</v>
          </cell>
          <cell r="E67">
            <v>212466978.53999999</v>
          </cell>
        </row>
        <row r="68">
          <cell r="D68">
            <v>14518</v>
          </cell>
          <cell r="E68">
            <v>3665698.86</v>
          </cell>
        </row>
        <row r="69">
          <cell r="D69">
            <v>14519</v>
          </cell>
          <cell r="E69">
            <v>44770.36</v>
          </cell>
        </row>
        <row r="70">
          <cell r="D70">
            <v>14520</v>
          </cell>
          <cell r="E70">
            <v>176793</v>
          </cell>
        </row>
        <row r="71">
          <cell r="D71">
            <v>14521</v>
          </cell>
          <cell r="E71">
            <v>0</v>
          </cell>
        </row>
        <row r="72">
          <cell r="D72">
            <v>14522</v>
          </cell>
          <cell r="E72">
            <v>800</v>
          </cell>
        </row>
        <row r="73">
          <cell r="D73">
            <v>14523</v>
          </cell>
          <cell r="E73">
            <v>260961.43</v>
          </cell>
        </row>
        <row r="74">
          <cell r="D74">
            <v>145</v>
          </cell>
          <cell r="E74">
            <v>216975642.30000001</v>
          </cell>
        </row>
        <row r="75">
          <cell r="D75">
            <v>14710</v>
          </cell>
          <cell r="E75">
            <v>1284519.73</v>
          </cell>
        </row>
        <row r="76">
          <cell r="D76">
            <v>14714</v>
          </cell>
          <cell r="E76">
            <v>0</v>
          </cell>
        </row>
        <row r="77">
          <cell r="D77">
            <v>14716</v>
          </cell>
          <cell r="E77">
            <v>0</v>
          </cell>
        </row>
        <row r="78">
          <cell r="D78">
            <v>14717</v>
          </cell>
          <cell r="E78">
            <v>1614.71</v>
          </cell>
        </row>
        <row r="79">
          <cell r="D79">
            <v>14719</v>
          </cell>
          <cell r="E79">
            <v>786314.48</v>
          </cell>
        </row>
        <row r="80">
          <cell r="D80">
            <v>14720</v>
          </cell>
          <cell r="E80">
            <v>27886.53</v>
          </cell>
        </row>
        <row r="81">
          <cell r="D81">
            <v>14721</v>
          </cell>
          <cell r="E81">
            <v>494863.42</v>
          </cell>
        </row>
        <row r="82">
          <cell r="D82">
            <v>14723</v>
          </cell>
          <cell r="E82">
            <v>2680468.9700000002</v>
          </cell>
        </row>
        <row r="83">
          <cell r="D83">
            <v>14730</v>
          </cell>
          <cell r="E83">
            <v>0</v>
          </cell>
        </row>
        <row r="84">
          <cell r="D84">
            <v>147</v>
          </cell>
          <cell r="E84">
            <v>5275667.84</v>
          </cell>
        </row>
        <row r="85">
          <cell r="D85">
            <v>14810</v>
          </cell>
          <cell r="E85">
            <v>0</v>
          </cell>
        </row>
        <row r="86">
          <cell r="D86">
            <v>14813</v>
          </cell>
          <cell r="E86">
            <v>0</v>
          </cell>
        </row>
        <row r="87">
          <cell r="D87">
            <v>14814</v>
          </cell>
          <cell r="E87">
            <v>28.64</v>
          </cell>
        </row>
        <row r="88">
          <cell r="D88">
            <v>14815</v>
          </cell>
          <cell r="E88">
            <v>0</v>
          </cell>
        </row>
        <row r="89">
          <cell r="D89">
            <v>14817</v>
          </cell>
          <cell r="E89">
            <v>0</v>
          </cell>
        </row>
        <row r="90">
          <cell r="D90">
            <v>148</v>
          </cell>
          <cell r="E90">
            <v>28.64</v>
          </cell>
        </row>
        <row r="91">
          <cell r="D91">
            <v>14985</v>
          </cell>
          <cell r="E91">
            <v>-237964.52</v>
          </cell>
        </row>
        <row r="92">
          <cell r="D92">
            <v>14996</v>
          </cell>
          <cell r="E92">
            <v>237964.52</v>
          </cell>
        </row>
        <row r="93">
          <cell r="D93">
            <v>149</v>
          </cell>
          <cell r="E93">
            <v>0</v>
          </cell>
        </row>
        <row r="94">
          <cell r="D94">
            <v>15010</v>
          </cell>
          <cell r="E94">
            <v>2862924.55</v>
          </cell>
        </row>
        <row r="95">
          <cell r="D95">
            <v>15012</v>
          </cell>
          <cell r="E95">
            <v>88023.41</v>
          </cell>
        </row>
        <row r="96">
          <cell r="D96">
            <v>15014</v>
          </cell>
          <cell r="E96">
            <v>194043.3</v>
          </cell>
        </row>
        <row r="97">
          <cell r="D97">
            <v>150</v>
          </cell>
          <cell r="E97">
            <v>3144991.26</v>
          </cell>
        </row>
        <row r="98">
          <cell r="D98">
            <v>15110</v>
          </cell>
          <cell r="E98">
            <v>502942.66</v>
          </cell>
        </row>
        <row r="99">
          <cell r="D99">
            <v>151</v>
          </cell>
          <cell r="E99">
            <v>502942.66</v>
          </cell>
        </row>
        <row r="100">
          <cell r="D100">
            <v>15210</v>
          </cell>
          <cell r="E100">
            <v>22797.58</v>
          </cell>
        </row>
        <row r="101">
          <cell r="D101">
            <v>15211</v>
          </cell>
          <cell r="E101">
            <v>4318.3100000000004</v>
          </cell>
        </row>
        <row r="102">
          <cell r="D102">
            <v>15212</v>
          </cell>
          <cell r="E102">
            <v>0</v>
          </cell>
        </row>
        <row r="103">
          <cell r="D103">
            <v>152</v>
          </cell>
          <cell r="E103">
            <v>27115.89</v>
          </cell>
        </row>
        <row r="104">
          <cell r="D104">
            <v>15310</v>
          </cell>
          <cell r="E104">
            <v>3789961.62</v>
          </cell>
        </row>
        <row r="105">
          <cell r="D105">
            <v>15311</v>
          </cell>
          <cell r="E105">
            <v>0</v>
          </cell>
        </row>
        <row r="106">
          <cell r="D106">
            <v>15312</v>
          </cell>
          <cell r="E106">
            <v>0</v>
          </cell>
        </row>
        <row r="107">
          <cell r="D107">
            <v>15313</v>
          </cell>
          <cell r="E107">
            <v>0</v>
          </cell>
        </row>
        <row r="108">
          <cell r="D108">
            <v>153</v>
          </cell>
          <cell r="E108">
            <v>3789961.62</v>
          </cell>
        </row>
        <row r="109">
          <cell r="D109">
            <v>16010</v>
          </cell>
          <cell r="E109">
            <v>0</v>
          </cell>
        </row>
        <row r="110">
          <cell r="D110">
            <v>160</v>
          </cell>
          <cell r="E110">
            <v>0</v>
          </cell>
        </row>
        <row r="111">
          <cell r="D111">
            <v>16211</v>
          </cell>
          <cell r="E111">
            <v>106.1</v>
          </cell>
        </row>
        <row r="112">
          <cell r="D112">
            <v>16220</v>
          </cell>
          <cell r="E112">
            <v>516675.21</v>
          </cell>
        </row>
        <row r="113">
          <cell r="D113">
            <v>16229</v>
          </cell>
          <cell r="E113">
            <v>11121.1</v>
          </cell>
        </row>
        <row r="114">
          <cell r="D114">
            <v>162</v>
          </cell>
          <cell r="E114">
            <v>527902.41</v>
          </cell>
        </row>
        <row r="115">
          <cell r="D115">
            <v>16320</v>
          </cell>
          <cell r="E115">
            <v>0</v>
          </cell>
        </row>
        <row r="116">
          <cell r="D116">
            <v>163</v>
          </cell>
          <cell r="E116">
            <v>0</v>
          </cell>
        </row>
        <row r="117">
          <cell r="D117">
            <v>21010</v>
          </cell>
          <cell r="E117">
            <v>-181730936</v>
          </cell>
        </row>
        <row r="118">
          <cell r="D118">
            <v>210</v>
          </cell>
          <cell r="E118">
            <v>-181730936</v>
          </cell>
        </row>
        <row r="119">
          <cell r="D119">
            <v>21110</v>
          </cell>
          <cell r="E119">
            <v>0</v>
          </cell>
        </row>
        <row r="120">
          <cell r="D120">
            <v>21111</v>
          </cell>
          <cell r="E120">
            <v>-440499.33</v>
          </cell>
        </row>
        <row r="121">
          <cell r="D121">
            <v>21112</v>
          </cell>
          <cell r="E121">
            <v>-14747451.619999999</v>
          </cell>
        </row>
        <row r="122">
          <cell r="D122">
            <v>211</v>
          </cell>
          <cell r="E122">
            <v>-15187950.949999999</v>
          </cell>
        </row>
        <row r="123">
          <cell r="D123">
            <v>21210</v>
          </cell>
          <cell r="E123">
            <v>-15695579.82</v>
          </cell>
        </row>
        <row r="124">
          <cell r="D124">
            <v>21211</v>
          </cell>
          <cell r="E124">
            <v>-15695579.82</v>
          </cell>
        </row>
        <row r="125">
          <cell r="D125">
            <v>212</v>
          </cell>
          <cell r="E125">
            <v>-31391159.640000001</v>
          </cell>
        </row>
        <row r="126">
          <cell r="D126">
            <v>21310</v>
          </cell>
          <cell r="E126">
            <v>19190.580000000002</v>
          </cell>
        </row>
        <row r="127">
          <cell r="D127">
            <v>21311</v>
          </cell>
          <cell r="E127">
            <v>-39670026.090000004</v>
          </cell>
        </row>
        <row r="128">
          <cell r="D128">
            <v>213</v>
          </cell>
          <cell r="E128">
            <v>-39650835.509999998</v>
          </cell>
        </row>
        <row r="129">
          <cell r="D129">
            <v>22010</v>
          </cell>
          <cell r="E129">
            <v>-5257931.1100000003</v>
          </cell>
        </row>
        <row r="130">
          <cell r="D130">
            <v>22011</v>
          </cell>
          <cell r="E130">
            <v>-632039.21</v>
          </cell>
        </row>
        <row r="131">
          <cell r="D131">
            <v>22012</v>
          </cell>
          <cell r="E131">
            <v>-5833927.8099999996</v>
          </cell>
        </row>
        <row r="132">
          <cell r="D132">
            <v>22013</v>
          </cell>
          <cell r="E132">
            <v>-108391.14</v>
          </cell>
        </row>
        <row r="133">
          <cell r="D133">
            <v>22014</v>
          </cell>
          <cell r="E133">
            <v>-41957.89</v>
          </cell>
        </row>
        <row r="134">
          <cell r="D134">
            <v>22016</v>
          </cell>
          <cell r="E134">
            <v>-2099.2399999999998</v>
          </cell>
        </row>
        <row r="135">
          <cell r="D135">
            <v>22019</v>
          </cell>
          <cell r="E135">
            <v>-21616.43</v>
          </cell>
        </row>
        <row r="136">
          <cell r="D136">
            <v>220</v>
          </cell>
          <cell r="E136">
            <v>-11897962.83</v>
          </cell>
        </row>
        <row r="137">
          <cell r="D137">
            <v>22110</v>
          </cell>
          <cell r="E137">
            <v>-1752114.08</v>
          </cell>
        </row>
        <row r="138">
          <cell r="D138">
            <v>22112</v>
          </cell>
          <cell r="E138">
            <v>-289.31</v>
          </cell>
        </row>
        <row r="139">
          <cell r="D139">
            <v>22113</v>
          </cell>
          <cell r="E139">
            <v>-2262583.6</v>
          </cell>
        </row>
        <row r="140">
          <cell r="D140">
            <v>22116</v>
          </cell>
          <cell r="E140">
            <v>-303640.25</v>
          </cell>
        </row>
        <row r="141">
          <cell r="D141">
            <v>22117</v>
          </cell>
          <cell r="E141">
            <v>-5594609.4699999997</v>
          </cell>
        </row>
        <row r="142">
          <cell r="D142">
            <v>22120</v>
          </cell>
          <cell r="E142">
            <v>-25504.62</v>
          </cell>
        </row>
        <row r="143">
          <cell r="D143">
            <v>22121</v>
          </cell>
          <cell r="E143">
            <v>594.29</v>
          </cell>
        </row>
        <row r="144">
          <cell r="D144">
            <v>22122</v>
          </cell>
          <cell r="E144">
            <v>-26637.89</v>
          </cell>
        </row>
        <row r="145">
          <cell r="D145">
            <v>22123</v>
          </cell>
          <cell r="E145">
            <v>0</v>
          </cell>
        </row>
        <row r="146">
          <cell r="D146">
            <v>22125</v>
          </cell>
          <cell r="E146">
            <v>-147866.54</v>
          </cell>
        </row>
        <row r="147">
          <cell r="D147">
            <v>22126</v>
          </cell>
          <cell r="E147">
            <v>-262601.71999999997</v>
          </cell>
        </row>
        <row r="148">
          <cell r="D148">
            <v>22127</v>
          </cell>
          <cell r="E148">
            <v>-3.68</v>
          </cell>
        </row>
        <row r="149">
          <cell r="D149">
            <v>22128</v>
          </cell>
          <cell r="E149">
            <v>-255.25</v>
          </cell>
        </row>
        <row r="150">
          <cell r="D150">
            <v>221</v>
          </cell>
          <cell r="E150">
            <v>-10375512.119999999</v>
          </cell>
        </row>
        <row r="151">
          <cell r="D151">
            <v>22210</v>
          </cell>
          <cell r="E151">
            <v>0</v>
          </cell>
        </row>
        <row r="152">
          <cell r="D152">
            <v>22211</v>
          </cell>
          <cell r="E152">
            <v>-7351.36</v>
          </cell>
        </row>
        <row r="153">
          <cell r="D153">
            <v>22212</v>
          </cell>
          <cell r="E153">
            <v>0</v>
          </cell>
        </row>
        <row r="154">
          <cell r="D154">
            <v>22213</v>
          </cell>
          <cell r="E154">
            <v>-86348.47</v>
          </cell>
        </row>
        <row r="155">
          <cell r="D155">
            <v>22214</v>
          </cell>
          <cell r="E155">
            <v>-35172.67</v>
          </cell>
        </row>
        <row r="156">
          <cell r="D156">
            <v>22215</v>
          </cell>
          <cell r="E156">
            <v>0</v>
          </cell>
        </row>
        <row r="157">
          <cell r="D157">
            <v>22216</v>
          </cell>
          <cell r="E157">
            <v>-7384.98</v>
          </cell>
        </row>
        <row r="158">
          <cell r="D158">
            <v>22221</v>
          </cell>
          <cell r="E158">
            <v>-409.25</v>
          </cell>
        </row>
        <row r="159">
          <cell r="D159">
            <v>22224</v>
          </cell>
          <cell r="E159">
            <v>-7629</v>
          </cell>
        </row>
        <row r="160">
          <cell r="D160">
            <v>22225</v>
          </cell>
          <cell r="E160">
            <v>-9506</v>
          </cell>
        </row>
        <row r="161">
          <cell r="D161">
            <v>222</v>
          </cell>
          <cell r="E161">
            <v>-153801.73000000001</v>
          </cell>
        </row>
        <row r="162">
          <cell r="D162">
            <v>22310</v>
          </cell>
          <cell r="E162">
            <v>-868114.12</v>
          </cell>
        </row>
        <row r="163">
          <cell r="D163">
            <v>22312</v>
          </cell>
          <cell r="E163">
            <v>-89362.35</v>
          </cell>
        </row>
        <row r="164">
          <cell r="D164">
            <v>22313</v>
          </cell>
          <cell r="E164">
            <v>-351567.19</v>
          </cell>
        </row>
        <row r="165">
          <cell r="D165">
            <v>22315</v>
          </cell>
          <cell r="E165">
            <v>-5122.5</v>
          </cell>
        </row>
        <row r="166">
          <cell r="D166">
            <v>22316</v>
          </cell>
          <cell r="E166">
            <v>-326.8</v>
          </cell>
        </row>
        <row r="167">
          <cell r="D167">
            <v>22318</v>
          </cell>
          <cell r="E167">
            <v>0</v>
          </cell>
        </row>
        <row r="168">
          <cell r="D168">
            <v>22319</v>
          </cell>
          <cell r="E168">
            <v>0</v>
          </cell>
        </row>
        <row r="169">
          <cell r="D169">
            <v>22320</v>
          </cell>
          <cell r="E169">
            <v>0</v>
          </cell>
        </row>
        <row r="170">
          <cell r="D170">
            <v>22321</v>
          </cell>
          <cell r="E170">
            <v>0</v>
          </cell>
        </row>
        <row r="171">
          <cell r="D171">
            <v>22322</v>
          </cell>
          <cell r="E171">
            <v>-4802.8</v>
          </cell>
        </row>
        <row r="172">
          <cell r="D172">
            <v>22323</v>
          </cell>
          <cell r="E172">
            <v>0</v>
          </cell>
        </row>
        <row r="173">
          <cell r="D173">
            <v>22325</v>
          </cell>
          <cell r="E173">
            <v>-18559</v>
          </cell>
        </row>
        <row r="174">
          <cell r="D174">
            <v>22326</v>
          </cell>
          <cell r="E174">
            <v>-104047.83</v>
          </cell>
        </row>
        <row r="175">
          <cell r="D175">
            <v>22328</v>
          </cell>
          <cell r="E175">
            <v>0</v>
          </cell>
        </row>
        <row r="176">
          <cell r="D176">
            <v>22336</v>
          </cell>
          <cell r="E176">
            <v>0</v>
          </cell>
        </row>
        <row r="177">
          <cell r="D177">
            <v>22337</v>
          </cell>
          <cell r="E177">
            <v>-332.62</v>
          </cell>
        </row>
        <row r="178">
          <cell r="D178">
            <v>22338</v>
          </cell>
          <cell r="E178">
            <v>-21423.7</v>
          </cell>
        </row>
        <row r="179">
          <cell r="D179">
            <v>223</v>
          </cell>
          <cell r="E179">
            <v>-1463658.91</v>
          </cell>
        </row>
        <row r="180">
          <cell r="D180">
            <v>22410</v>
          </cell>
          <cell r="E180">
            <v>0</v>
          </cell>
        </row>
        <row r="181">
          <cell r="D181">
            <v>22412</v>
          </cell>
          <cell r="E181">
            <v>0</v>
          </cell>
        </row>
        <row r="182">
          <cell r="D182">
            <v>22413</v>
          </cell>
          <cell r="E182">
            <v>0</v>
          </cell>
        </row>
        <row r="183">
          <cell r="D183">
            <v>224</v>
          </cell>
          <cell r="E183">
            <v>0</v>
          </cell>
        </row>
        <row r="184">
          <cell r="D184">
            <v>23018</v>
          </cell>
          <cell r="E184">
            <v>-121914.94</v>
          </cell>
        </row>
        <row r="185">
          <cell r="D185">
            <v>23019</v>
          </cell>
          <cell r="E185">
            <v>0</v>
          </cell>
        </row>
        <row r="186">
          <cell r="D186">
            <v>230</v>
          </cell>
          <cell r="E186">
            <v>-121914.94</v>
          </cell>
        </row>
        <row r="187">
          <cell r="D187">
            <v>31010</v>
          </cell>
          <cell r="E187">
            <v>-274514559.94</v>
          </cell>
        </row>
        <row r="188">
          <cell r="D188">
            <v>310</v>
          </cell>
          <cell r="E188">
            <v>-274514559.94</v>
          </cell>
        </row>
        <row r="189">
          <cell r="D189">
            <v>33010</v>
          </cell>
          <cell r="E189">
            <v>21191785.59</v>
          </cell>
        </row>
        <row r="190">
          <cell r="D190">
            <v>33011</v>
          </cell>
          <cell r="E190">
            <v>30761162.300000001</v>
          </cell>
        </row>
        <row r="191">
          <cell r="D191">
            <v>33013</v>
          </cell>
          <cell r="E191">
            <v>-34331.1</v>
          </cell>
        </row>
        <row r="192">
          <cell r="D192">
            <v>330</v>
          </cell>
          <cell r="E192">
            <v>51918616.789999999</v>
          </cell>
        </row>
        <row r="193">
          <cell r="D193">
            <v>35011</v>
          </cell>
          <cell r="E193">
            <v>-12030</v>
          </cell>
        </row>
        <row r="194">
          <cell r="D194">
            <v>350</v>
          </cell>
          <cell r="E194">
            <v>-12030</v>
          </cell>
        </row>
        <row r="195">
          <cell r="D195">
            <v>39910</v>
          </cell>
          <cell r="E195">
            <v>222607973.15000001</v>
          </cell>
        </row>
        <row r="196">
          <cell r="D196">
            <v>399</v>
          </cell>
          <cell r="E196">
            <v>222607973.15000001</v>
          </cell>
        </row>
        <row r="197">
          <cell r="D197">
            <v>42010</v>
          </cell>
          <cell r="E197">
            <v>493167.34</v>
          </cell>
        </row>
        <row r="198">
          <cell r="D198">
            <v>420</v>
          </cell>
          <cell r="E198">
            <v>493167.34</v>
          </cell>
        </row>
        <row r="199">
          <cell r="D199">
            <v>43010</v>
          </cell>
          <cell r="E199">
            <v>24007692.629999999</v>
          </cell>
        </row>
        <row r="200">
          <cell r="D200">
            <v>43013</v>
          </cell>
          <cell r="E200">
            <v>1414461.88</v>
          </cell>
        </row>
        <row r="201">
          <cell r="D201">
            <v>43014</v>
          </cell>
          <cell r="E201">
            <v>6528285.6399999997</v>
          </cell>
        </row>
        <row r="202">
          <cell r="D202">
            <v>430</v>
          </cell>
          <cell r="E202">
            <v>31950440.149999999</v>
          </cell>
        </row>
        <row r="203">
          <cell r="D203">
            <v>44010</v>
          </cell>
          <cell r="E203">
            <v>112924178.42</v>
          </cell>
        </row>
        <row r="204">
          <cell r="D204">
            <v>440</v>
          </cell>
          <cell r="E204">
            <v>112924178.42</v>
          </cell>
        </row>
        <row r="205">
          <cell r="D205">
            <v>45017</v>
          </cell>
          <cell r="E205">
            <v>3362203.51</v>
          </cell>
        </row>
        <row r="206">
          <cell r="D206">
            <v>45019</v>
          </cell>
          <cell r="E206">
            <v>113479.65</v>
          </cell>
        </row>
        <row r="207">
          <cell r="D207">
            <v>45020</v>
          </cell>
          <cell r="E207">
            <v>646655.12</v>
          </cell>
        </row>
        <row r="208">
          <cell r="D208">
            <v>450</v>
          </cell>
          <cell r="E208">
            <v>4122338.28</v>
          </cell>
        </row>
        <row r="209">
          <cell r="D209">
            <v>49110</v>
          </cell>
          <cell r="E209">
            <v>388564.75</v>
          </cell>
        </row>
        <row r="210">
          <cell r="D210">
            <v>491</v>
          </cell>
          <cell r="E210">
            <v>388564.75</v>
          </cell>
        </row>
        <row r="211">
          <cell r="D211">
            <v>49910</v>
          </cell>
          <cell r="E211">
            <v>-149878688.94</v>
          </cell>
        </row>
        <row r="212">
          <cell r="D212">
            <v>499</v>
          </cell>
          <cell r="E212">
            <v>-149878688.94</v>
          </cell>
        </row>
        <row r="213">
          <cell r="D213">
            <v>52010</v>
          </cell>
          <cell r="E213">
            <v>5834891.3300000001</v>
          </cell>
        </row>
        <row r="214">
          <cell r="D214">
            <v>52011</v>
          </cell>
          <cell r="E214">
            <v>263804.52</v>
          </cell>
        </row>
        <row r="215">
          <cell r="D215">
            <v>520</v>
          </cell>
          <cell r="E215">
            <v>6098695.8499999996</v>
          </cell>
        </row>
        <row r="216">
          <cell r="D216">
            <v>53010</v>
          </cell>
          <cell r="E216">
            <v>5345250.1100000003</v>
          </cell>
        </row>
        <row r="217">
          <cell r="D217">
            <v>530</v>
          </cell>
          <cell r="E217">
            <v>5345250.1100000003</v>
          </cell>
        </row>
        <row r="218">
          <cell r="D218">
            <v>53130</v>
          </cell>
          <cell r="E218">
            <v>714183.39</v>
          </cell>
        </row>
        <row r="219">
          <cell r="D219">
            <v>53140</v>
          </cell>
          <cell r="E219">
            <v>120075.72</v>
          </cell>
        </row>
        <row r="220">
          <cell r="D220">
            <v>53150</v>
          </cell>
          <cell r="E220">
            <v>17123.080000000002</v>
          </cell>
        </row>
        <row r="221">
          <cell r="D221">
            <v>53160</v>
          </cell>
          <cell r="E221">
            <v>3997727.2</v>
          </cell>
        </row>
        <row r="222">
          <cell r="D222">
            <v>53170</v>
          </cell>
          <cell r="E222">
            <v>502424.18</v>
          </cell>
        </row>
        <row r="223">
          <cell r="D223">
            <v>53174</v>
          </cell>
          <cell r="E223">
            <v>60564.99</v>
          </cell>
        </row>
        <row r="224">
          <cell r="D224">
            <v>53180</v>
          </cell>
          <cell r="E224">
            <v>29409.56</v>
          </cell>
        </row>
        <row r="225">
          <cell r="D225">
            <v>53196</v>
          </cell>
          <cell r="E225">
            <v>456161.73</v>
          </cell>
        </row>
        <row r="226">
          <cell r="D226">
            <v>531</v>
          </cell>
          <cell r="E226">
            <v>5897669.8499999996</v>
          </cell>
        </row>
        <row r="227">
          <cell r="D227">
            <v>59899</v>
          </cell>
          <cell r="E227">
            <v>-5897669.8499999996</v>
          </cell>
        </row>
        <row r="228">
          <cell r="D228">
            <v>598</v>
          </cell>
          <cell r="E228">
            <v>-5897669.8499999996</v>
          </cell>
        </row>
        <row r="229">
          <cell r="D229">
            <v>59910</v>
          </cell>
          <cell r="E229">
            <v>-11443945.960000001</v>
          </cell>
        </row>
        <row r="230">
          <cell r="D230">
            <v>599</v>
          </cell>
          <cell r="E230">
            <v>-11443945.960000001</v>
          </cell>
        </row>
        <row r="231">
          <cell r="D231">
            <v>61110</v>
          </cell>
          <cell r="E231">
            <v>1807517.34</v>
          </cell>
        </row>
        <row r="232">
          <cell r="D232">
            <v>61111</v>
          </cell>
          <cell r="E232">
            <v>1733167.83</v>
          </cell>
        </row>
        <row r="233">
          <cell r="D233">
            <v>61114</v>
          </cell>
          <cell r="E233">
            <v>34385.5</v>
          </cell>
        </row>
        <row r="234">
          <cell r="D234">
            <v>611</v>
          </cell>
          <cell r="E234">
            <v>3575070.67</v>
          </cell>
        </row>
        <row r="235">
          <cell r="D235">
            <v>61210</v>
          </cell>
          <cell r="E235">
            <v>900585</v>
          </cell>
        </row>
        <row r="236">
          <cell r="D236">
            <v>61211</v>
          </cell>
          <cell r="E236">
            <v>121490.98</v>
          </cell>
        </row>
        <row r="237">
          <cell r="D237">
            <v>61212</v>
          </cell>
          <cell r="E237">
            <v>112492.13</v>
          </cell>
        </row>
        <row r="238">
          <cell r="D238">
            <v>61215</v>
          </cell>
          <cell r="E238">
            <v>354967.42</v>
          </cell>
        </row>
        <row r="239">
          <cell r="D239">
            <v>61216</v>
          </cell>
          <cell r="E239">
            <v>260317.64</v>
          </cell>
        </row>
        <row r="240">
          <cell r="D240">
            <v>61217</v>
          </cell>
          <cell r="E240">
            <v>312431.28000000003</v>
          </cell>
        </row>
        <row r="241">
          <cell r="D241">
            <v>61218</v>
          </cell>
          <cell r="E241">
            <v>311909.14</v>
          </cell>
        </row>
        <row r="242">
          <cell r="D242">
            <v>61219</v>
          </cell>
          <cell r="E242">
            <v>134990.67000000001</v>
          </cell>
        </row>
        <row r="243">
          <cell r="D243">
            <v>61220</v>
          </cell>
          <cell r="E243">
            <v>17114.52</v>
          </cell>
        </row>
        <row r="244">
          <cell r="D244">
            <v>61221</v>
          </cell>
          <cell r="E244">
            <v>109597.99</v>
          </cell>
        </row>
        <row r="245">
          <cell r="D245">
            <v>61222</v>
          </cell>
          <cell r="E245">
            <v>84465.51</v>
          </cell>
        </row>
        <row r="246">
          <cell r="D246">
            <v>61223</v>
          </cell>
          <cell r="E246">
            <v>81143.759999999995</v>
          </cell>
        </row>
        <row r="247">
          <cell r="D247">
            <v>61224</v>
          </cell>
          <cell r="E247">
            <v>112098.33</v>
          </cell>
        </row>
        <row r="248">
          <cell r="D248">
            <v>61226</v>
          </cell>
          <cell r="E248">
            <v>91522.21</v>
          </cell>
        </row>
        <row r="249">
          <cell r="D249">
            <v>61227</v>
          </cell>
          <cell r="E249">
            <v>3769.87</v>
          </cell>
        </row>
        <row r="250">
          <cell r="D250">
            <v>61229</v>
          </cell>
          <cell r="E250">
            <v>581.13</v>
          </cell>
        </row>
        <row r="251">
          <cell r="D251">
            <v>61230</v>
          </cell>
          <cell r="E251">
            <v>703.19</v>
          </cell>
        </row>
        <row r="252">
          <cell r="D252">
            <v>61231</v>
          </cell>
          <cell r="E252">
            <v>2389.27</v>
          </cell>
        </row>
        <row r="253">
          <cell r="D253">
            <v>61232</v>
          </cell>
          <cell r="E253">
            <v>422595.1</v>
          </cell>
        </row>
        <row r="254">
          <cell r="D254">
            <v>61233</v>
          </cell>
          <cell r="E254">
            <v>145081.43</v>
          </cell>
        </row>
        <row r="255">
          <cell r="D255">
            <v>61234</v>
          </cell>
          <cell r="E255">
            <v>864.52</v>
          </cell>
        </row>
        <row r="256">
          <cell r="D256">
            <v>61235</v>
          </cell>
          <cell r="E256">
            <v>14798.8</v>
          </cell>
        </row>
        <row r="257">
          <cell r="D257">
            <v>61236</v>
          </cell>
          <cell r="E257">
            <v>1278.32</v>
          </cell>
        </row>
        <row r="258">
          <cell r="D258">
            <v>61240</v>
          </cell>
          <cell r="E258">
            <v>49552.91</v>
          </cell>
        </row>
        <row r="259">
          <cell r="D259">
            <v>61242</v>
          </cell>
          <cell r="E259">
            <v>4282.59</v>
          </cell>
        </row>
        <row r="260">
          <cell r="D260">
            <v>61245</v>
          </cell>
          <cell r="E260">
            <v>10469.11</v>
          </cell>
        </row>
        <row r="261">
          <cell r="D261">
            <v>61246</v>
          </cell>
          <cell r="E261">
            <v>1500</v>
          </cell>
        </row>
        <row r="262">
          <cell r="D262">
            <v>61247</v>
          </cell>
          <cell r="E262">
            <v>1700</v>
          </cell>
        </row>
        <row r="263">
          <cell r="D263">
            <v>61251</v>
          </cell>
          <cell r="E263">
            <v>11758.21</v>
          </cell>
        </row>
        <row r="264">
          <cell r="D264">
            <v>61252</v>
          </cell>
          <cell r="E264">
            <v>-6003.03</v>
          </cell>
        </row>
        <row r="265">
          <cell r="D265">
            <v>61254</v>
          </cell>
          <cell r="E265">
            <v>32017.4</v>
          </cell>
        </row>
        <row r="266">
          <cell r="D266">
            <v>61255</v>
          </cell>
          <cell r="E266">
            <v>16945.400000000001</v>
          </cell>
        </row>
        <row r="267">
          <cell r="D267">
            <v>61256</v>
          </cell>
          <cell r="E267">
            <v>-32512.69</v>
          </cell>
        </row>
        <row r="268">
          <cell r="D268">
            <v>61257</v>
          </cell>
          <cell r="E268">
            <v>234470.43</v>
          </cell>
        </row>
        <row r="269">
          <cell r="D269">
            <v>61261</v>
          </cell>
          <cell r="E269">
            <v>1636.59</v>
          </cell>
        </row>
        <row r="270">
          <cell r="D270">
            <v>61262</v>
          </cell>
          <cell r="E270">
            <v>79847.259999999995</v>
          </cell>
        </row>
        <row r="271">
          <cell r="D271">
            <v>61263</v>
          </cell>
          <cell r="E271">
            <v>208088.62</v>
          </cell>
        </row>
        <row r="272">
          <cell r="D272">
            <v>61265</v>
          </cell>
          <cell r="E272">
            <v>26506.42</v>
          </cell>
        </row>
        <row r="273">
          <cell r="D273">
            <v>61266</v>
          </cell>
          <cell r="E273">
            <v>86052.95</v>
          </cell>
        </row>
        <row r="274">
          <cell r="D274">
            <v>61268</v>
          </cell>
          <cell r="E274">
            <v>18598.240000000002</v>
          </cell>
        </row>
        <row r="275">
          <cell r="D275">
            <v>61269</v>
          </cell>
          <cell r="E275">
            <v>139962.6</v>
          </cell>
        </row>
        <row r="276">
          <cell r="D276">
            <v>61270</v>
          </cell>
          <cell r="E276">
            <v>21239.919999999998</v>
          </cell>
        </row>
        <row r="277">
          <cell r="D277">
            <v>61273</v>
          </cell>
          <cell r="E277">
            <v>2944.79</v>
          </cell>
        </row>
        <row r="278">
          <cell r="D278">
            <v>612</v>
          </cell>
          <cell r="E278">
            <v>4506245.93</v>
          </cell>
        </row>
        <row r="279">
          <cell r="D279">
            <v>61310</v>
          </cell>
          <cell r="E279">
            <v>47452.55</v>
          </cell>
        </row>
        <row r="280">
          <cell r="D280">
            <v>61311</v>
          </cell>
          <cell r="E280">
            <v>1531.17</v>
          </cell>
        </row>
        <row r="281">
          <cell r="D281">
            <v>61316</v>
          </cell>
          <cell r="E281">
            <v>9085.43</v>
          </cell>
        </row>
        <row r="282">
          <cell r="D282">
            <v>61318</v>
          </cell>
          <cell r="E282">
            <v>963.95</v>
          </cell>
        </row>
        <row r="283">
          <cell r="D283">
            <v>61322</v>
          </cell>
          <cell r="E283">
            <v>1867.96</v>
          </cell>
        </row>
        <row r="284">
          <cell r="D284">
            <v>613</v>
          </cell>
          <cell r="E284">
            <v>60901.06</v>
          </cell>
        </row>
        <row r="285">
          <cell r="D285">
            <v>61410</v>
          </cell>
          <cell r="E285">
            <v>17875.23</v>
          </cell>
        </row>
        <row r="286">
          <cell r="D286">
            <v>61412</v>
          </cell>
          <cell r="E286">
            <v>34479.9</v>
          </cell>
        </row>
        <row r="287">
          <cell r="D287">
            <v>614</v>
          </cell>
          <cell r="E287">
            <v>52355.13</v>
          </cell>
        </row>
        <row r="288">
          <cell r="D288">
            <v>61510</v>
          </cell>
          <cell r="E288">
            <v>3915.06</v>
          </cell>
        </row>
        <row r="289">
          <cell r="D289">
            <v>61511</v>
          </cell>
          <cell r="E289">
            <v>13883.17</v>
          </cell>
        </row>
        <row r="290">
          <cell r="D290">
            <v>61512</v>
          </cell>
          <cell r="E290">
            <v>27107.95</v>
          </cell>
        </row>
        <row r="291">
          <cell r="D291">
            <v>61514</v>
          </cell>
          <cell r="E291">
            <v>7756.54</v>
          </cell>
        </row>
        <row r="292">
          <cell r="D292">
            <v>61515</v>
          </cell>
          <cell r="E292">
            <v>12063.06</v>
          </cell>
        </row>
        <row r="293">
          <cell r="D293">
            <v>615</v>
          </cell>
          <cell r="E293">
            <v>64725.78</v>
          </cell>
        </row>
        <row r="294">
          <cell r="D294">
            <v>62210</v>
          </cell>
          <cell r="E294">
            <v>65821.78</v>
          </cell>
        </row>
        <row r="295">
          <cell r="D295">
            <v>62211</v>
          </cell>
          <cell r="E295">
            <v>23344.27</v>
          </cell>
        </row>
        <row r="296">
          <cell r="D296">
            <v>62212</v>
          </cell>
          <cell r="E296">
            <v>357.84</v>
          </cell>
        </row>
        <row r="297">
          <cell r="D297">
            <v>62213</v>
          </cell>
          <cell r="E297">
            <v>375</v>
          </cell>
        </row>
        <row r="298">
          <cell r="D298">
            <v>62214</v>
          </cell>
          <cell r="E298">
            <v>14799.89</v>
          </cell>
        </row>
        <row r="299">
          <cell r="D299">
            <v>62215</v>
          </cell>
          <cell r="E299">
            <v>4622.33</v>
          </cell>
        </row>
        <row r="300">
          <cell r="D300">
            <v>622</v>
          </cell>
          <cell r="E300">
            <v>109321.11</v>
          </cell>
        </row>
        <row r="301">
          <cell r="D301">
            <v>62310</v>
          </cell>
          <cell r="E301">
            <v>29104.9</v>
          </cell>
        </row>
        <row r="302">
          <cell r="D302">
            <v>62311</v>
          </cell>
          <cell r="E302">
            <v>2241.84</v>
          </cell>
        </row>
        <row r="303">
          <cell r="D303">
            <v>623</v>
          </cell>
          <cell r="E303">
            <v>31346.74</v>
          </cell>
        </row>
        <row r="304">
          <cell r="D304">
            <v>62410</v>
          </cell>
          <cell r="E304">
            <v>53644.639999999999</v>
          </cell>
        </row>
        <row r="305">
          <cell r="D305">
            <v>62411</v>
          </cell>
          <cell r="E305">
            <v>124513.05</v>
          </cell>
        </row>
        <row r="306">
          <cell r="D306">
            <v>624</v>
          </cell>
          <cell r="E306">
            <v>178157.69</v>
          </cell>
        </row>
        <row r="307">
          <cell r="D307">
            <v>62511</v>
          </cell>
          <cell r="E307">
            <v>760</v>
          </cell>
        </row>
        <row r="308">
          <cell r="D308">
            <v>62513</v>
          </cell>
          <cell r="E308">
            <v>505</v>
          </cell>
        </row>
        <row r="309">
          <cell r="D309">
            <v>62514</v>
          </cell>
          <cell r="E309">
            <v>593.29</v>
          </cell>
        </row>
        <row r="310">
          <cell r="D310">
            <v>625</v>
          </cell>
          <cell r="E310">
            <v>1858.29</v>
          </cell>
        </row>
        <row r="311">
          <cell r="D311">
            <v>62610</v>
          </cell>
          <cell r="E311">
            <v>197933.78</v>
          </cell>
        </row>
        <row r="312">
          <cell r="D312">
            <v>62615</v>
          </cell>
          <cell r="E312">
            <v>96235.62</v>
          </cell>
        </row>
        <row r="313">
          <cell r="D313">
            <v>62618</v>
          </cell>
          <cell r="E313">
            <v>51319.31</v>
          </cell>
        </row>
        <row r="314">
          <cell r="D314">
            <v>62619</v>
          </cell>
          <cell r="E314">
            <v>256753.61</v>
          </cell>
        </row>
        <row r="315">
          <cell r="D315">
            <v>626</v>
          </cell>
          <cell r="E315">
            <v>602242.31999999995</v>
          </cell>
        </row>
        <row r="316">
          <cell r="D316">
            <v>62810</v>
          </cell>
          <cell r="E316">
            <v>29.46</v>
          </cell>
        </row>
        <row r="317">
          <cell r="D317">
            <v>62811</v>
          </cell>
          <cell r="E317">
            <v>1890.34</v>
          </cell>
        </row>
        <row r="318">
          <cell r="D318">
            <v>62814</v>
          </cell>
          <cell r="E318">
            <v>122708.09</v>
          </cell>
        </row>
        <row r="319">
          <cell r="D319">
            <v>62816</v>
          </cell>
          <cell r="E319">
            <v>656.3</v>
          </cell>
        </row>
        <row r="320">
          <cell r="D320">
            <v>62817</v>
          </cell>
          <cell r="E320">
            <v>26272.43</v>
          </cell>
        </row>
        <row r="321">
          <cell r="D321">
            <v>62818</v>
          </cell>
          <cell r="E321">
            <v>25.5</v>
          </cell>
        </row>
        <row r="322">
          <cell r="D322">
            <v>62819</v>
          </cell>
          <cell r="E322">
            <v>174.16</v>
          </cell>
        </row>
        <row r="323">
          <cell r="D323">
            <v>62820</v>
          </cell>
          <cell r="E323">
            <v>216</v>
          </cell>
        </row>
        <row r="324">
          <cell r="D324">
            <v>628</v>
          </cell>
          <cell r="E324">
            <v>151972.28</v>
          </cell>
        </row>
        <row r="325">
          <cell r="D325">
            <v>63010</v>
          </cell>
          <cell r="E325">
            <v>412620.34</v>
          </cell>
        </row>
        <row r="326">
          <cell r="D326">
            <v>63012</v>
          </cell>
          <cell r="E326">
            <v>3468.07</v>
          </cell>
        </row>
        <row r="327">
          <cell r="D327">
            <v>630</v>
          </cell>
          <cell r="E327">
            <v>416088.41</v>
          </cell>
        </row>
        <row r="328">
          <cell r="D328">
            <v>63110</v>
          </cell>
          <cell r="E328">
            <v>9400</v>
          </cell>
        </row>
        <row r="329">
          <cell r="D329">
            <v>63113</v>
          </cell>
          <cell r="E329">
            <v>168729.62</v>
          </cell>
        </row>
        <row r="330">
          <cell r="D330">
            <v>631</v>
          </cell>
          <cell r="E330">
            <v>178129.62</v>
          </cell>
        </row>
        <row r="331">
          <cell r="D331">
            <v>63315</v>
          </cell>
          <cell r="E331">
            <v>100781.55</v>
          </cell>
        </row>
        <row r="332">
          <cell r="D332">
            <v>633</v>
          </cell>
          <cell r="E332">
            <v>100781.55</v>
          </cell>
        </row>
        <row r="333">
          <cell r="D333">
            <v>64010</v>
          </cell>
          <cell r="E333">
            <v>33045.4</v>
          </cell>
        </row>
        <row r="334">
          <cell r="D334">
            <v>64011</v>
          </cell>
          <cell r="E334">
            <v>181</v>
          </cell>
        </row>
        <row r="335">
          <cell r="D335">
            <v>64012</v>
          </cell>
          <cell r="E335">
            <v>42786.25</v>
          </cell>
        </row>
        <row r="336">
          <cell r="D336">
            <v>64013</v>
          </cell>
          <cell r="E336">
            <v>0</v>
          </cell>
        </row>
        <row r="337">
          <cell r="D337">
            <v>64014</v>
          </cell>
          <cell r="E337">
            <v>6082.63</v>
          </cell>
        </row>
        <row r="338">
          <cell r="D338">
            <v>64015</v>
          </cell>
          <cell r="E338">
            <v>2810.85</v>
          </cell>
        </row>
        <row r="339">
          <cell r="D339">
            <v>64016</v>
          </cell>
          <cell r="E339">
            <v>9575.84</v>
          </cell>
        </row>
        <row r="340">
          <cell r="D340">
            <v>640</v>
          </cell>
          <cell r="E340">
            <v>94481.97</v>
          </cell>
        </row>
        <row r="341">
          <cell r="D341">
            <v>66010</v>
          </cell>
          <cell r="E341">
            <v>400</v>
          </cell>
        </row>
        <row r="342">
          <cell r="D342">
            <v>66011</v>
          </cell>
          <cell r="E342">
            <v>2259.11</v>
          </cell>
        </row>
        <row r="343">
          <cell r="D343">
            <v>66015</v>
          </cell>
          <cell r="E343">
            <v>1929.63</v>
          </cell>
        </row>
        <row r="344">
          <cell r="D344">
            <v>66016</v>
          </cell>
          <cell r="E344">
            <v>9932.76</v>
          </cell>
        </row>
        <row r="345">
          <cell r="D345">
            <v>660</v>
          </cell>
          <cell r="E345">
            <v>14521.5</v>
          </cell>
        </row>
        <row r="346">
          <cell r="D346">
            <v>66110</v>
          </cell>
          <cell r="E346">
            <v>550</v>
          </cell>
        </row>
        <row r="347">
          <cell r="D347">
            <v>66111</v>
          </cell>
          <cell r="E347">
            <v>331.89</v>
          </cell>
        </row>
        <row r="348">
          <cell r="D348">
            <v>66112</v>
          </cell>
          <cell r="E348">
            <v>6185.53</v>
          </cell>
        </row>
        <row r="349">
          <cell r="D349">
            <v>661</v>
          </cell>
          <cell r="E349">
            <v>7067.42</v>
          </cell>
        </row>
        <row r="350">
          <cell r="D350">
            <v>66210</v>
          </cell>
          <cell r="E350">
            <v>57.03</v>
          </cell>
        </row>
        <row r="351">
          <cell r="D351">
            <v>662</v>
          </cell>
          <cell r="E351">
            <v>57.03</v>
          </cell>
        </row>
        <row r="352">
          <cell r="D352">
            <v>66311</v>
          </cell>
          <cell r="E352">
            <v>5451.02</v>
          </cell>
        </row>
        <row r="353">
          <cell r="D353">
            <v>66315</v>
          </cell>
          <cell r="E353">
            <v>4439.95</v>
          </cell>
        </row>
        <row r="354">
          <cell r="D354">
            <v>663</v>
          </cell>
          <cell r="E354">
            <v>9890.9699999999993</v>
          </cell>
        </row>
        <row r="355">
          <cell r="D355">
            <v>67010</v>
          </cell>
          <cell r="E355">
            <v>6650.28</v>
          </cell>
        </row>
        <row r="356">
          <cell r="D356">
            <v>67013</v>
          </cell>
          <cell r="E356">
            <v>139.77000000000001</v>
          </cell>
        </row>
        <row r="357">
          <cell r="D357">
            <v>67014</v>
          </cell>
          <cell r="E357">
            <v>7198.48</v>
          </cell>
        </row>
        <row r="358">
          <cell r="D358">
            <v>67016</v>
          </cell>
          <cell r="E358">
            <v>38239.99</v>
          </cell>
        </row>
        <row r="359">
          <cell r="D359">
            <v>67018</v>
          </cell>
          <cell r="E359">
            <v>43557.06</v>
          </cell>
        </row>
        <row r="360">
          <cell r="D360">
            <v>67019</v>
          </cell>
          <cell r="E360">
            <v>612.91</v>
          </cell>
        </row>
        <row r="361">
          <cell r="D361">
            <v>67023</v>
          </cell>
          <cell r="E361">
            <v>15305.98</v>
          </cell>
        </row>
        <row r="362">
          <cell r="D362">
            <v>670</v>
          </cell>
          <cell r="E362">
            <v>111704.47</v>
          </cell>
        </row>
        <row r="363">
          <cell r="D363">
            <v>67110</v>
          </cell>
          <cell r="E363">
            <v>2579.83</v>
          </cell>
        </row>
        <row r="364">
          <cell r="D364">
            <v>67112</v>
          </cell>
          <cell r="E364">
            <v>6543.57</v>
          </cell>
        </row>
        <row r="365">
          <cell r="D365">
            <v>671</v>
          </cell>
          <cell r="E365">
            <v>9123.4</v>
          </cell>
        </row>
        <row r="366">
          <cell r="D366">
            <v>67310</v>
          </cell>
          <cell r="E366">
            <v>28131.52</v>
          </cell>
        </row>
        <row r="367">
          <cell r="D367">
            <v>673</v>
          </cell>
          <cell r="E367">
            <v>28131.52</v>
          </cell>
        </row>
        <row r="368">
          <cell r="D368">
            <v>67411</v>
          </cell>
          <cell r="E368">
            <v>145522.92000000001</v>
          </cell>
        </row>
        <row r="369">
          <cell r="D369">
            <v>67412</v>
          </cell>
          <cell r="E369">
            <v>96740.42</v>
          </cell>
        </row>
        <row r="370">
          <cell r="D370">
            <v>67413</v>
          </cell>
          <cell r="E370">
            <v>13747.72</v>
          </cell>
        </row>
        <row r="371">
          <cell r="D371">
            <v>67414</v>
          </cell>
          <cell r="E371">
            <v>2579.59</v>
          </cell>
        </row>
        <row r="372">
          <cell r="D372">
            <v>67415</v>
          </cell>
          <cell r="E372">
            <v>1501.8</v>
          </cell>
        </row>
        <row r="373">
          <cell r="D373">
            <v>674</v>
          </cell>
          <cell r="E373">
            <v>260092.45</v>
          </cell>
        </row>
        <row r="374">
          <cell r="D374">
            <v>67610</v>
          </cell>
          <cell r="E374">
            <v>34562.47</v>
          </cell>
        </row>
        <row r="375">
          <cell r="D375">
            <v>67611</v>
          </cell>
          <cell r="E375">
            <v>763</v>
          </cell>
        </row>
        <row r="376">
          <cell r="D376">
            <v>67613</v>
          </cell>
          <cell r="E376">
            <v>33328.49</v>
          </cell>
        </row>
        <row r="377">
          <cell r="D377">
            <v>676</v>
          </cell>
          <cell r="E377">
            <v>68653.960000000006</v>
          </cell>
        </row>
        <row r="378">
          <cell r="D378">
            <v>67710</v>
          </cell>
          <cell r="E378">
            <v>1998.61</v>
          </cell>
        </row>
        <row r="379">
          <cell r="D379">
            <v>67711</v>
          </cell>
          <cell r="E379">
            <v>78523.66</v>
          </cell>
        </row>
        <row r="380">
          <cell r="D380">
            <v>67713</v>
          </cell>
          <cell r="E380">
            <v>344.55</v>
          </cell>
        </row>
        <row r="381">
          <cell r="D381">
            <v>67714</v>
          </cell>
          <cell r="E381">
            <v>22011.32</v>
          </cell>
        </row>
        <row r="382">
          <cell r="D382">
            <v>67717</v>
          </cell>
          <cell r="E382">
            <v>149994.87</v>
          </cell>
        </row>
        <row r="383">
          <cell r="D383">
            <v>67718</v>
          </cell>
          <cell r="E383">
            <v>17439.28</v>
          </cell>
        </row>
        <row r="384">
          <cell r="D384">
            <v>67722</v>
          </cell>
          <cell r="E384">
            <v>49.28</v>
          </cell>
        </row>
        <row r="385">
          <cell r="D385">
            <v>67724</v>
          </cell>
          <cell r="E385">
            <v>103599.03</v>
          </cell>
        </row>
        <row r="386">
          <cell r="D386">
            <v>67725</v>
          </cell>
          <cell r="E386">
            <v>-848.52</v>
          </cell>
        </row>
        <row r="387">
          <cell r="D387">
            <v>67728</v>
          </cell>
          <cell r="E387">
            <v>5465.62</v>
          </cell>
        </row>
        <row r="388">
          <cell r="D388">
            <v>67735</v>
          </cell>
          <cell r="E388">
            <v>387.63</v>
          </cell>
        </row>
        <row r="389">
          <cell r="D389">
            <v>67738</v>
          </cell>
          <cell r="E389">
            <v>37766.43</v>
          </cell>
        </row>
        <row r="390">
          <cell r="D390">
            <v>677</v>
          </cell>
          <cell r="E390">
            <v>416731.76</v>
          </cell>
        </row>
        <row r="391">
          <cell r="D391">
            <v>67810</v>
          </cell>
          <cell r="E391">
            <v>1058571.1599999999</v>
          </cell>
        </row>
        <row r="392">
          <cell r="D392">
            <v>67811</v>
          </cell>
          <cell r="E392">
            <v>87408.16</v>
          </cell>
        </row>
        <row r="393">
          <cell r="D393">
            <v>67812</v>
          </cell>
          <cell r="E393">
            <v>0</v>
          </cell>
        </row>
        <row r="394">
          <cell r="D394">
            <v>678</v>
          </cell>
          <cell r="E394">
            <v>1145979.32</v>
          </cell>
        </row>
        <row r="395">
          <cell r="D395">
            <v>68912</v>
          </cell>
          <cell r="E395">
            <v>-6403.1</v>
          </cell>
        </row>
        <row r="396">
          <cell r="D396">
            <v>68914</v>
          </cell>
          <cell r="E396">
            <v>-22100.17</v>
          </cell>
        </row>
        <row r="397">
          <cell r="D397">
            <v>68921</v>
          </cell>
          <cell r="E397">
            <v>-14794.78</v>
          </cell>
        </row>
        <row r="398">
          <cell r="D398">
            <v>689</v>
          </cell>
          <cell r="E398">
            <v>-43298.05</v>
          </cell>
        </row>
        <row r="399">
          <cell r="D399">
            <v>69110</v>
          </cell>
          <cell r="E399">
            <v>24322.29</v>
          </cell>
        </row>
        <row r="400">
          <cell r="D400">
            <v>69111</v>
          </cell>
          <cell r="E400">
            <v>9012.5</v>
          </cell>
        </row>
        <row r="401">
          <cell r="D401">
            <v>69113</v>
          </cell>
          <cell r="E401">
            <v>1103760</v>
          </cell>
        </row>
        <row r="402">
          <cell r="D402">
            <v>691</v>
          </cell>
          <cell r="E402">
            <v>1137094.79</v>
          </cell>
        </row>
        <row r="403">
          <cell r="D403">
            <v>69812</v>
          </cell>
          <cell r="E403">
            <v>4834</v>
          </cell>
        </row>
        <row r="404">
          <cell r="D404">
            <v>69814</v>
          </cell>
          <cell r="E404">
            <v>-426792.52</v>
          </cell>
        </row>
        <row r="405">
          <cell r="D405">
            <v>69816</v>
          </cell>
          <cell r="E405">
            <v>-362978</v>
          </cell>
        </row>
        <row r="406">
          <cell r="D406">
            <v>69817</v>
          </cell>
          <cell r="E406">
            <v>2451693.98</v>
          </cell>
        </row>
        <row r="407">
          <cell r="D407">
            <v>69818</v>
          </cell>
          <cell r="E407">
            <v>-3236007</v>
          </cell>
        </row>
        <row r="408">
          <cell r="D408">
            <v>69819</v>
          </cell>
          <cell r="E408">
            <v>0</v>
          </cell>
        </row>
        <row r="409">
          <cell r="D409">
            <v>69822</v>
          </cell>
          <cell r="E409">
            <v>5513</v>
          </cell>
        </row>
        <row r="410">
          <cell r="D410">
            <v>69823</v>
          </cell>
          <cell r="E410">
            <v>6375</v>
          </cell>
        </row>
        <row r="411">
          <cell r="D411">
            <v>69899</v>
          </cell>
          <cell r="E411">
            <v>-11347657.939999999</v>
          </cell>
        </row>
        <row r="412">
          <cell r="D412">
            <v>698</v>
          </cell>
          <cell r="E412">
            <v>-12905019.48</v>
          </cell>
        </row>
        <row r="413">
          <cell r="D413">
            <v>69910</v>
          </cell>
          <cell r="E413">
            <v>-384409.61</v>
          </cell>
        </row>
        <row r="414">
          <cell r="D414">
            <v>699</v>
          </cell>
          <cell r="E414">
            <v>-384409.61</v>
          </cell>
        </row>
        <row r="415">
          <cell r="D415">
            <v>71010</v>
          </cell>
          <cell r="E415">
            <v>9508.68</v>
          </cell>
        </row>
        <row r="416">
          <cell r="D416">
            <v>71013</v>
          </cell>
          <cell r="E416">
            <v>4200.32</v>
          </cell>
        </row>
        <row r="417">
          <cell r="D417">
            <v>71015</v>
          </cell>
          <cell r="E417">
            <v>6357.25</v>
          </cell>
        </row>
        <row r="418">
          <cell r="D418">
            <v>71018</v>
          </cell>
          <cell r="E418">
            <v>333445.84999999998</v>
          </cell>
        </row>
        <row r="419">
          <cell r="D419">
            <v>710</v>
          </cell>
          <cell r="E419">
            <v>353512.1</v>
          </cell>
        </row>
        <row r="420">
          <cell r="D420">
            <v>71211</v>
          </cell>
          <cell r="E420">
            <v>-106951.1</v>
          </cell>
        </row>
        <row r="421">
          <cell r="D421">
            <v>71212</v>
          </cell>
          <cell r="E421">
            <v>19372.18</v>
          </cell>
        </row>
        <row r="422">
          <cell r="D422">
            <v>712</v>
          </cell>
          <cell r="E422">
            <v>-87578.92</v>
          </cell>
        </row>
        <row r="423">
          <cell r="D423">
            <v>71310</v>
          </cell>
          <cell r="E423">
            <v>104197.9</v>
          </cell>
        </row>
        <row r="424">
          <cell r="D424">
            <v>713</v>
          </cell>
          <cell r="E424">
            <v>104197.9</v>
          </cell>
        </row>
        <row r="425">
          <cell r="D425">
            <v>72010</v>
          </cell>
          <cell r="E425">
            <v>-202919.49</v>
          </cell>
        </row>
        <row r="426">
          <cell r="D426">
            <v>72011</v>
          </cell>
          <cell r="E426">
            <v>-4.34</v>
          </cell>
        </row>
        <row r="427">
          <cell r="D427">
            <v>72012</v>
          </cell>
          <cell r="E427">
            <v>-2474258.2999999998</v>
          </cell>
        </row>
        <row r="428">
          <cell r="D428">
            <v>72014</v>
          </cell>
          <cell r="E428">
            <v>-278.91000000000003</v>
          </cell>
        </row>
        <row r="429">
          <cell r="D429">
            <v>720</v>
          </cell>
          <cell r="E429">
            <v>-2677461.04</v>
          </cell>
        </row>
        <row r="430">
          <cell r="D430">
            <v>72310</v>
          </cell>
          <cell r="E430">
            <v>-78473.25</v>
          </cell>
        </row>
        <row r="431">
          <cell r="D431">
            <v>723</v>
          </cell>
          <cell r="E431">
            <v>-78473.25</v>
          </cell>
        </row>
        <row r="432">
          <cell r="D432">
            <v>73010</v>
          </cell>
          <cell r="E432">
            <v>-0.02</v>
          </cell>
        </row>
        <row r="433">
          <cell r="D433">
            <v>730</v>
          </cell>
          <cell r="E433">
            <v>-0.02</v>
          </cell>
        </row>
        <row r="434">
          <cell r="D434">
            <v>74010</v>
          </cell>
          <cell r="E434">
            <v>250668.79</v>
          </cell>
        </row>
        <row r="435">
          <cell r="D435">
            <v>740</v>
          </cell>
          <cell r="E435">
            <v>250668.79</v>
          </cell>
        </row>
        <row r="436">
          <cell r="D436">
            <v>75012</v>
          </cell>
          <cell r="E436">
            <v>-303757.98</v>
          </cell>
        </row>
        <row r="437">
          <cell r="D437">
            <v>750</v>
          </cell>
          <cell r="E437">
            <v>-303757.98</v>
          </cell>
        </row>
        <row r="438">
          <cell r="D438">
            <v>77017</v>
          </cell>
          <cell r="E438">
            <v>-2236.9899999999998</v>
          </cell>
        </row>
        <row r="439">
          <cell r="D439">
            <v>770</v>
          </cell>
          <cell r="E439">
            <v>-2236.9899999999998</v>
          </cell>
        </row>
        <row r="440">
          <cell r="D440">
            <v>79899</v>
          </cell>
          <cell r="E440">
            <v>305994.96999999997</v>
          </cell>
        </row>
        <row r="441">
          <cell r="D441">
            <v>798</v>
          </cell>
          <cell r="E441">
            <v>305994.96999999997</v>
          </cell>
        </row>
        <row r="442">
          <cell r="D442">
            <v>79910</v>
          </cell>
          <cell r="E442">
            <v>2135134.44</v>
          </cell>
        </row>
        <row r="443">
          <cell r="D443">
            <v>799</v>
          </cell>
          <cell r="E443">
            <v>2135134.44</v>
          </cell>
        </row>
        <row r="444">
          <cell r="D444">
            <v>81210</v>
          </cell>
          <cell r="E444">
            <v>-3622.23</v>
          </cell>
        </row>
        <row r="445">
          <cell r="D445">
            <v>81214</v>
          </cell>
          <cell r="E445">
            <v>0</v>
          </cell>
        </row>
        <row r="446">
          <cell r="D446">
            <v>812</v>
          </cell>
          <cell r="E446">
            <v>-3622.23</v>
          </cell>
        </row>
        <row r="447">
          <cell r="D447">
            <v>81311</v>
          </cell>
          <cell r="E447">
            <v>0</v>
          </cell>
        </row>
        <row r="448">
          <cell r="D448">
            <v>813</v>
          </cell>
          <cell r="E448">
            <v>0</v>
          </cell>
        </row>
        <row r="449">
          <cell r="D449">
            <v>83010</v>
          </cell>
          <cell r="E449">
            <v>15266279.84</v>
          </cell>
        </row>
        <row r="450">
          <cell r="D450">
            <v>83011</v>
          </cell>
          <cell r="E450">
            <v>5594609.4699999997</v>
          </cell>
        </row>
        <row r="451">
          <cell r="D451">
            <v>830</v>
          </cell>
          <cell r="E451">
            <v>20860889.309999999</v>
          </cell>
        </row>
        <row r="452">
          <cell r="D452">
            <v>84010</v>
          </cell>
          <cell r="E452">
            <v>-570.74</v>
          </cell>
        </row>
        <row r="453">
          <cell r="D453">
            <v>84011</v>
          </cell>
          <cell r="E453">
            <v>-4008</v>
          </cell>
        </row>
        <row r="454">
          <cell r="D454">
            <v>840</v>
          </cell>
          <cell r="E454">
            <v>-4578.74</v>
          </cell>
        </row>
        <row r="455">
          <cell r="D455">
            <v>84110</v>
          </cell>
          <cell r="E455">
            <v>-44730.04</v>
          </cell>
        </row>
        <row r="456">
          <cell r="D456">
            <v>84120</v>
          </cell>
          <cell r="E456">
            <v>861.53</v>
          </cell>
        </row>
        <row r="457">
          <cell r="D457">
            <v>841</v>
          </cell>
          <cell r="E457">
            <v>-43868.51</v>
          </cell>
        </row>
        <row r="458">
          <cell r="D458">
            <v>84310</v>
          </cell>
          <cell r="E458">
            <v>-1668525.38</v>
          </cell>
        </row>
        <row r="459">
          <cell r="D459">
            <v>84311</v>
          </cell>
          <cell r="E459">
            <v>8594300.0299999993</v>
          </cell>
        </row>
        <row r="460">
          <cell r="D460">
            <v>84312</v>
          </cell>
          <cell r="E460">
            <v>-4225068.66</v>
          </cell>
        </row>
        <row r="461">
          <cell r="D461">
            <v>843</v>
          </cell>
          <cell r="E461">
            <v>2700705.99</v>
          </cell>
        </row>
        <row r="462">
          <cell r="D462">
            <v>84510</v>
          </cell>
          <cell r="E462">
            <v>0</v>
          </cell>
        </row>
        <row r="463">
          <cell r="D463">
            <v>84511</v>
          </cell>
          <cell r="E463">
            <v>0</v>
          </cell>
        </row>
        <row r="464">
          <cell r="D464">
            <v>845</v>
          </cell>
          <cell r="E464">
            <v>0</v>
          </cell>
        </row>
        <row r="465">
          <cell r="D465">
            <v>84610</v>
          </cell>
          <cell r="E465">
            <v>48307.01</v>
          </cell>
        </row>
        <row r="466">
          <cell r="D466">
            <v>84611</v>
          </cell>
          <cell r="E466">
            <v>-71010.66</v>
          </cell>
        </row>
        <row r="467">
          <cell r="D467">
            <v>84612</v>
          </cell>
          <cell r="E467">
            <v>5963.21</v>
          </cell>
        </row>
        <row r="468">
          <cell r="D468">
            <v>846</v>
          </cell>
          <cell r="E468">
            <v>-16740.439999999999</v>
          </cell>
        </row>
        <row r="469">
          <cell r="D469">
            <v>84812</v>
          </cell>
          <cell r="E469">
            <v>3671.65</v>
          </cell>
        </row>
        <row r="470">
          <cell r="D470">
            <v>84813</v>
          </cell>
          <cell r="E470">
            <v>-130420.04</v>
          </cell>
        </row>
        <row r="471">
          <cell r="D471">
            <v>848</v>
          </cell>
          <cell r="E471">
            <v>-126748.39</v>
          </cell>
        </row>
        <row r="472">
          <cell r="D472">
            <v>86201</v>
          </cell>
          <cell r="E472">
            <v>5486.04</v>
          </cell>
        </row>
        <row r="473">
          <cell r="D473">
            <v>86202</v>
          </cell>
          <cell r="E473">
            <v>11600</v>
          </cell>
        </row>
        <row r="474">
          <cell r="D474">
            <v>86203</v>
          </cell>
          <cell r="E474">
            <v>8508</v>
          </cell>
        </row>
        <row r="475">
          <cell r="D475">
            <v>86204</v>
          </cell>
          <cell r="E475">
            <v>6117.47</v>
          </cell>
        </row>
        <row r="476">
          <cell r="D476">
            <v>86205</v>
          </cell>
          <cell r="E476">
            <v>846</v>
          </cell>
        </row>
        <row r="477">
          <cell r="D477">
            <v>86206</v>
          </cell>
          <cell r="E477">
            <v>672</v>
          </cell>
        </row>
        <row r="478">
          <cell r="D478">
            <v>86207</v>
          </cell>
          <cell r="E478">
            <v>467</v>
          </cell>
        </row>
        <row r="479">
          <cell r="D479">
            <v>86209</v>
          </cell>
          <cell r="E479">
            <v>129</v>
          </cell>
        </row>
        <row r="480">
          <cell r="D480">
            <v>86210</v>
          </cell>
          <cell r="E480">
            <v>4894.47</v>
          </cell>
        </row>
        <row r="481">
          <cell r="D481">
            <v>862</v>
          </cell>
          <cell r="E481">
            <v>38719.980000000003</v>
          </cell>
        </row>
        <row r="482">
          <cell r="D482">
            <v>87100</v>
          </cell>
          <cell r="E482">
            <v>39927.919999999998</v>
          </cell>
        </row>
        <row r="483">
          <cell r="D483">
            <v>87101</v>
          </cell>
          <cell r="E483">
            <v>713459.34</v>
          </cell>
        </row>
        <row r="484">
          <cell r="D484">
            <v>87102</v>
          </cell>
          <cell r="E484">
            <v>0</v>
          </cell>
        </row>
        <row r="485">
          <cell r="D485">
            <v>87150</v>
          </cell>
          <cell r="E485">
            <v>757402.19</v>
          </cell>
        </row>
        <row r="486">
          <cell r="D486">
            <v>871</v>
          </cell>
          <cell r="E486">
            <v>1510789.45</v>
          </cell>
        </row>
        <row r="487">
          <cell r="D487">
            <v>89010</v>
          </cell>
          <cell r="E487">
            <v>126350354.28</v>
          </cell>
        </row>
        <row r="488">
          <cell r="D488">
            <v>890</v>
          </cell>
          <cell r="E488">
            <v>126350354.28</v>
          </cell>
        </row>
        <row r="489">
          <cell r="D489">
            <v>89110</v>
          </cell>
          <cell r="E489">
            <v>-126350354.28</v>
          </cell>
        </row>
        <row r="490">
          <cell r="D490">
            <v>891</v>
          </cell>
          <cell r="E490">
            <v>-126350354.28</v>
          </cell>
        </row>
        <row r="491">
          <cell r="D491">
            <v>89230</v>
          </cell>
          <cell r="E491">
            <v>-18731.25</v>
          </cell>
        </row>
        <row r="492">
          <cell r="D492">
            <v>89240</v>
          </cell>
          <cell r="E492">
            <v>-2500</v>
          </cell>
        </row>
        <row r="493">
          <cell r="D493">
            <v>89260</v>
          </cell>
          <cell r="E493">
            <v>-794764.51</v>
          </cell>
        </row>
        <row r="494">
          <cell r="D494">
            <v>89270</v>
          </cell>
          <cell r="E494">
            <v>-700325.33</v>
          </cell>
        </row>
        <row r="495">
          <cell r="D495">
            <v>89274</v>
          </cell>
          <cell r="E495">
            <v>-19778.87</v>
          </cell>
        </row>
        <row r="496">
          <cell r="D496">
            <v>89280</v>
          </cell>
          <cell r="E496">
            <v>-13409.47</v>
          </cell>
        </row>
        <row r="497">
          <cell r="D497">
            <v>892</v>
          </cell>
          <cell r="E497">
            <v>-1549509.43</v>
          </cell>
        </row>
        <row r="498">
          <cell r="D498">
            <v>89910</v>
          </cell>
          <cell r="E498">
            <v>-23366036.989999998</v>
          </cell>
        </row>
        <row r="499">
          <cell r="D499">
            <v>899</v>
          </cell>
          <cell r="E499">
            <v>-23366036.989999998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razaoSEDE"/>
      <sheetName val="razaoFCA"/>
      <sheetName val="Fi 05"/>
      <sheetName val="Fi 10"/>
      <sheetName val="Fi 12"/>
      <sheetName val="Fi 13"/>
      <sheetName val="at"/>
      <sheetName val="Fi 25 26"/>
      <sheetName val="pas"/>
      <sheetName val="Fi 27"/>
      <sheetName val="Fi 29"/>
      <sheetName val="Fi 30"/>
      <sheetName val="FI04"/>
      <sheetName val="FI06"/>
      <sheetName val="FI05"/>
      <sheetName val="FI11"/>
    </sheetNames>
    <sheetDataSet>
      <sheetData sheetId="0" refreshError="1"/>
      <sheetData sheetId="1" refreshError="1">
        <row r="1">
          <cell r="A1">
            <v>11010</v>
          </cell>
          <cell r="B1">
            <v>39121726.990000002</v>
          </cell>
        </row>
        <row r="2">
          <cell r="A2">
            <v>11020</v>
          </cell>
          <cell r="B2">
            <v>2881298.83</v>
          </cell>
        </row>
        <row r="3">
          <cell r="A3">
            <v>11000</v>
          </cell>
          <cell r="B3">
            <v>42003025.82</v>
          </cell>
        </row>
        <row r="4">
          <cell r="A4">
            <v>11130</v>
          </cell>
          <cell r="B4">
            <v>218691942.93000001</v>
          </cell>
        </row>
        <row r="5">
          <cell r="A5">
            <v>11140</v>
          </cell>
          <cell r="B5">
            <v>53839889.32</v>
          </cell>
        </row>
        <row r="6">
          <cell r="A6">
            <v>11150</v>
          </cell>
          <cell r="B6">
            <v>6228675.4699999997</v>
          </cell>
        </row>
        <row r="7">
          <cell r="A7">
            <v>11100</v>
          </cell>
          <cell r="B7">
            <v>278760507.72000003</v>
          </cell>
        </row>
        <row r="8">
          <cell r="A8">
            <v>11260</v>
          </cell>
          <cell r="B8">
            <v>944539712.10000002</v>
          </cell>
        </row>
        <row r="9">
          <cell r="A9">
            <v>11200</v>
          </cell>
          <cell r="B9">
            <v>944539712.10000002</v>
          </cell>
        </row>
        <row r="10">
          <cell r="A10">
            <v>11370</v>
          </cell>
          <cell r="B10">
            <v>160414905.38</v>
          </cell>
        </row>
        <row r="11">
          <cell r="A11">
            <v>11300</v>
          </cell>
          <cell r="B11">
            <v>160414905.38</v>
          </cell>
        </row>
        <row r="12">
          <cell r="A12">
            <v>11474</v>
          </cell>
          <cell r="B12">
            <v>30190863.030000001</v>
          </cell>
        </row>
        <row r="13">
          <cell r="A13">
            <v>11400</v>
          </cell>
          <cell r="B13">
            <v>30190863.030000001</v>
          </cell>
        </row>
        <row r="14">
          <cell r="A14">
            <v>11580</v>
          </cell>
          <cell r="B14">
            <v>13506111.310000001</v>
          </cell>
        </row>
        <row r="15">
          <cell r="A15">
            <v>11500</v>
          </cell>
          <cell r="B15">
            <v>13506111.310000001</v>
          </cell>
        </row>
        <row r="16">
          <cell r="A16">
            <v>11610</v>
          </cell>
          <cell r="B16">
            <v>62034.5</v>
          </cell>
        </row>
        <row r="17">
          <cell r="A17">
            <v>11630</v>
          </cell>
          <cell r="B17">
            <v>410302.08</v>
          </cell>
        </row>
        <row r="18">
          <cell r="A18">
            <v>11640</v>
          </cell>
          <cell r="B18">
            <v>260079.71</v>
          </cell>
        </row>
        <row r="19">
          <cell r="A19">
            <v>11650</v>
          </cell>
          <cell r="B19">
            <v>82616.100000000006</v>
          </cell>
        </row>
        <row r="20">
          <cell r="A20">
            <v>11660</v>
          </cell>
          <cell r="B20">
            <v>17985682.5</v>
          </cell>
        </row>
        <row r="21">
          <cell r="A21">
            <v>11670</v>
          </cell>
          <cell r="B21">
            <v>2921307.46</v>
          </cell>
        </row>
        <row r="22">
          <cell r="A22">
            <v>11674</v>
          </cell>
          <cell r="B22">
            <v>409823.93</v>
          </cell>
        </row>
        <row r="23">
          <cell r="A23">
            <v>11680</v>
          </cell>
          <cell r="B23">
            <v>0</v>
          </cell>
        </row>
        <row r="24">
          <cell r="A24">
            <v>11600</v>
          </cell>
          <cell r="B24">
            <v>22131846.280000001</v>
          </cell>
        </row>
        <row r="25">
          <cell r="A25">
            <v>11730</v>
          </cell>
          <cell r="B25">
            <v>2878621.5</v>
          </cell>
        </row>
        <row r="26">
          <cell r="A26">
            <v>11740</v>
          </cell>
          <cell r="B26">
            <v>296221.89</v>
          </cell>
        </row>
        <row r="27">
          <cell r="A27">
            <v>11760</v>
          </cell>
          <cell r="B27">
            <v>1969132.14</v>
          </cell>
        </row>
        <row r="28">
          <cell r="A28">
            <v>11770</v>
          </cell>
          <cell r="B28">
            <v>10324655.710000001</v>
          </cell>
        </row>
        <row r="29">
          <cell r="A29">
            <v>11774</v>
          </cell>
          <cell r="B29">
            <v>6577357.5300000003</v>
          </cell>
        </row>
        <row r="30">
          <cell r="A30">
            <v>11780</v>
          </cell>
          <cell r="B30">
            <v>1431930.99</v>
          </cell>
        </row>
        <row r="31">
          <cell r="A31">
            <v>11792</v>
          </cell>
          <cell r="B31">
            <v>-2878621.5</v>
          </cell>
        </row>
        <row r="32">
          <cell r="A32">
            <v>11793</v>
          </cell>
          <cell r="B32">
            <v>-296221.89</v>
          </cell>
        </row>
        <row r="33">
          <cell r="A33">
            <v>11794</v>
          </cell>
          <cell r="B33">
            <v>-6577357.5300000003</v>
          </cell>
        </row>
        <row r="34">
          <cell r="A34">
            <v>11795</v>
          </cell>
          <cell r="B34">
            <v>0</v>
          </cell>
        </row>
        <row r="35">
          <cell r="A35">
            <v>11796</v>
          </cell>
          <cell r="B35">
            <v>-1969132.14</v>
          </cell>
        </row>
        <row r="36">
          <cell r="A36">
            <v>11797</v>
          </cell>
          <cell r="B36">
            <v>-10324655.710000001</v>
          </cell>
        </row>
        <row r="37">
          <cell r="A37">
            <v>11798</v>
          </cell>
          <cell r="B37">
            <v>-1431930.99</v>
          </cell>
        </row>
        <row r="38">
          <cell r="A38">
            <v>11700</v>
          </cell>
          <cell r="B38">
            <v>0</v>
          </cell>
        </row>
        <row r="39">
          <cell r="A39">
            <v>11820</v>
          </cell>
          <cell r="B39">
            <v>-466851</v>
          </cell>
        </row>
        <row r="40">
          <cell r="A40">
            <v>11830</v>
          </cell>
          <cell r="B40">
            <v>-88358602.879999995</v>
          </cell>
        </row>
        <row r="41">
          <cell r="A41">
            <v>11840</v>
          </cell>
          <cell r="B41">
            <v>-17514103.699999999</v>
          </cell>
        </row>
        <row r="42">
          <cell r="A42">
            <v>11850</v>
          </cell>
          <cell r="B42">
            <v>-2483242.85</v>
          </cell>
        </row>
        <row r="43">
          <cell r="A43">
            <v>11860</v>
          </cell>
          <cell r="B43">
            <v>-682536850.25</v>
          </cell>
        </row>
        <row r="44">
          <cell r="A44">
            <v>11870</v>
          </cell>
          <cell r="B44">
            <v>-79361728.799999997</v>
          </cell>
        </row>
        <row r="45">
          <cell r="A45">
            <v>11874</v>
          </cell>
          <cell r="B45">
            <v>-16009104.9</v>
          </cell>
        </row>
        <row r="46">
          <cell r="A46">
            <v>11880</v>
          </cell>
          <cell r="B46">
            <v>-6999022.3099999996</v>
          </cell>
        </row>
        <row r="47">
          <cell r="A47">
            <v>11800</v>
          </cell>
          <cell r="B47">
            <v>-893729506.69000006</v>
          </cell>
        </row>
        <row r="48">
          <cell r="A48">
            <v>11910</v>
          </cell>
          <cell r="B48">
            <v>1429662.99</v>
          </cell>
        </row>
        <row r="49">
          <cell r="A49">
            <v>11911</v>
          </cell>
          <cell r="B49">
            <v>0</v>
          </cell>
        </row>
        <row r="50">
          <cell r="A50">
            <v>11900</v>
          </cell>
          <cell r="B50">
            <v>1429662.99</v>
          </cell>
        </row>
        <row r="51">
          <cell r="A51">
            <v>12010</v>
          </cell>
          <cell r="B51">
            <v>17214760.829999998</v>
          </cell>
        </row>
        <row r="52">
          <cell r="A52">
            <v>12011</v>
          </cell>
          <cell r="B52">
            <v>6470851.8200000003</v>
          </cell>
        </row>
        <row r="53">
          <cell r="A53">
            <v>12000</v>
          </cell>
          <cell r="B53">
            <v>23685612.649999999</v>
          </cell>
        </row>
        <row r="54">
          <cell r="A54">
            <v>12110</v>
          </cell>
          <cell r="B54">
            <v>-9920042.3699999992</v>
          </cell>
        </row>
        <row r="55">
          <cell r="A55">
            <v>12111</v>
          </cell>
          <cell r="B55">
            <v>-3251946.39</v>
          </cell>
        </row>
        <row r="56">
          <cell r="A56">
            <v>12100</v>
          </cell>
          <cell r="B56">
            <v>-13171988.76</v>
          </cell>
        </row>
        <row r="57">
          <cell r="A57">
            <v>13010</v>
          </cell>
          <cell r="B57">
            <v>463685622.85999995</v>
          </cell>
        </row>
        <row r="58">
          <cell r="A58">
            <v>13011</v>
          </cell>
          <cell r="B58">
            <v>417323.39</v>
          </cell>
        </row>
        <row r="59">
          <cell r="A59">
            <v>13012</v>
          </cell>
          <cell r="B59">
            <v>188981726.16999999</v>
          </cell>
        </row>
        <row r="60">
          <cell r="A60">
            <v>13013</v>
          </cell>
          <cell r="B60">
            <v>0</v>
          </cell>
        </row>
        <row r="61">
          <cell r="A61">
            <v>13014</v>
          </cell>
          <cell r="B61">
            <v>0</v>
          </cell>
        </row>
        <row r="62">
          <cell r="A62">
            <v>13015</v>
          </cell>
          <cell r="B62">
            <v>0</v>
          </cell>
        </row>
        <row r="63">
          <cell r="A63">
            <v>13016</v>
          </cell>
          <cell r="B63">
            <v>0</v>
          </cell>
        </row>
        <row r="64">
          <cell r="A64">
            <v>13017</v>
          </cell>
          <cell r="B64">
            <v>0</v>
          </cell>
        </row>
        <row r="65">
          <cell r="A65">
            <v>13000</v>
          </cell>
          <cell r="B65">
            <v>653084672.41999996</v>
          </cell>
        </row>
        <row r="66">
          <cell r="A66">
            <v>14010</v>
          </cell>
          <cell r="B66">
            <v>0</v>
          </cell>
        </row>
        <row r="67">
          <cell r="A67">
            <v>14011</v>
          </cell>
          <cell r="B67">
            <v>0</v>
          </cell>
        </row>
        <row r="68">
          <cell r="A68">
            <v>14014</v>
          </cell>
          <cell r="B68">
            <v>46258.98</v>
          </cell>
        </row>
        <row r="69">
          <cell r="A69">
            <v>14015</v>
          </cell>
          <cell r="B69">
            <v>6561059.7300000004</v>
          </cell>
        </row>
        <row r="70">
          <cell r="A70">
            <v>14016</v>
          </cell>
          <cell r="B70">
            <v>2386104.65</v>
          </cell>
        </row>
        <row r="71">
          <cell r="A71">
            <v>14017</v>
          </cell>
          <cell r="B71">
            <v>16636.740000000002</v>
          </cell>
        </row>
        <row r="72">
          <cell r="A72">
            <v>14000</v>
          </cell>
          <cell r="B72">
            <v>9010060.0999999996</v>
          </cell>
        </row>
        <row r="73">
          <cell r="A73">
            <v>14110</v>
          </cell>
          <cell r="B73">
            <v>1391087.76</v>
          </cell>
        </row>
        <row r="74">
          <cell r="A74">
            <v>14111</v>
          </cell>
          <cell r="B74">
            <v>-8535.34</v>
          </cell>
        </row>
        <row r="75">
          <cell r="A75">
            <v>14112</v>
          </cell>
          <cell r="B75">
            <v>55167.21</v>
          </cell>
        </row>
        <row r="76">
          <cell r="A76">
            <v>14113</v>
          </cell>
          <cell r="B76">
            <v>2751931.07</v>
          </cell>
        </row>
        <row r="77">
          <cell r="A77">
            <v>14100</v>
          </cell>
          <cell r="B77">
            <v>4189650.7</v>
          </cell>
        </row>
        <row r="78">
          <cell r="A78">
            <v>14211</v>
          </cell>
          <cell r="B78">
            <v>13089556.76</v>
          </cell>
        </row>
        <row r="79">
          <cell r="A79">
            <v>14212</v>
          </cell>
          <cell r="B79">
            <v>665712.89</v>
          </cell>
        </row>
        <row r="80">
          <cell r="A80">
            <v>14214</v>
          </cell>
          <cell r="B80">
            <v>0</v>
          </cell>
        </row>
        <row r="81">
          <cell r="A81">
            <v>14215</v>
          </cell>
          <cell r="B81">
            <v>1038119.4</v>
          </cell>
        </row>
        <row r="82">
          <cell r="A82">
            <v>14216</v>
          </cell>
          <cell r="B82">
            <v>9172</v>
          </cell>
        </row>
        <row r="83">
          <cell r="A83">
            <v>14200</v>
          </cell>
          <cell r="B83">
            <v>14802561.050000001</v>
          </cell>
        </row>
        <row r="84">
          <cell r="A84">
            <v>14310</v>
          </cell>
          <cell r="B84">
            <v>419252145.80000001</v>
          </cell>
        </row>
        <row r="85">
          <cell r="A85">
            <v>14311</v>
          </cell>
          <cell r="B85">
            <v>23833.11</v>
          </cell>
        </row>
        <row r="86">
          <cell r="A86">
            <v>14312</v>
          </cell>
          <cell r="B86">
            <v>656138.4</v>
          </cell>
        </row>
        <row r="87">
          <cell r="A87">
            <v>14313</v>
          </cell>
          <cell r="B87">
            <v>10398446.41</v>
          </cell>
        </row>
        <row r="88">
          <cell r="A88">
            <v>14314</v>
          </cell>
          <cell r="B88">
            <v>36627091.460000001</v>
          </cell>
        </row>
        <row r="89">
          <cell r="A89">
            <v>14315</v>
          </cell>
          <cell r="B89">
            <v>-23927171.370000001</v>
          </cell>
        </row>
        <row r="90">
          <cell r="A90">
            <v>14316</v>
          </cell>
          <cell r="B90">
            <v>761993.56</v>
          </cell>
        </row>
        <row r="91">
          <cell r="A91">
            <v>14317</v>
          </cell>
          <cell r="B91">
            <v>-694.55</v>
          </cell>
        </row>
        <row r="92">
          <cell r="A92">
            <v>14318</v>
          </cell>
          <cell r="B92">
            <v>-445024.45</v>
          </cell>
        </row>
        <row r="93">
          <cell r="A93">
            <v>14319</v>
          </cell>
          <cell r="B93">
            <v>-3296929.48</v>
          </cell>
        </row>
        <row r="94">
          <cell r="A94">
            <v>14320</v>
          </cell>
          <cell r="B94">
            <v>22518.21</v>
          </cell>
        </row>
        <row r="95">
          <cell r="A95">
            <v>14300</v>
          </cell>
          <cell r="B95">
            <v>440072347.10000002</v>
          </cell>
        </row>
        <row r="96">
          <cell r="A96">
            <v>14410</v>
          </cell>
          <cell r="B96">
            <v>1349619.26</v>
          </cell>
        </row>
        <row r="97">
          <cell r="A97">
            <v>14411</v>
          </cell>
          <cell r="B97">
            <v>777072.68</v>
          </cell>
        </row>
        <row r="98">
          <cell r="A98">
            <v>14412</v>
          </cell>
          <cell r="B98">
            <v>7900293.1699999999</v>
          </cell>
        </row>
        <row r="99">
          <cell r="A99">
            <v>14413</v>
          </cell>
          <cell r="B99">
            <v>-638.22</v>
          </cell>
        </row>
        <row r="100">
          <cell r="A100">
            <v>14414</v>
          </cell>
          <cell r="B100">
            <v>558.73</v>
          </cell>
        </row>
        <row r="101">
          <cell r="A101">
            <v>14415</v>
          </cell>
          <cell r="B101">
            <v>678.6</v>
          </cell>
        </row>
        <row r="102">
          <cell r="A102">
            <v>14416</v>
          </cell>
          <cell r="B102">
            <v>35946.74</v>
          </cell>
        </row>
        <row r="103">
          <cell r="A103">
            <v>14417</v>
          </cell>
          <cell r="B103">
            <v>34369.49</v>
          </cell>
        </row>
        <row r="104">
          <cell r="A104">
            <v>14419</v>
          </cell>
          <cell r="B104">
            <v>15.74</v>
          </cell>
        </row>
        <row r="105">
          <cell r="A105">
            <v>14400</v>
          </cell>
          <cell r="B105">
            <v>10097916.189999999</v>
          </cell>
        </row>
        <row r="106">
          <cell r="A106">
            <v>14510</v>
          </cell>
          <cell r="B106">
            <v>12406368.41</v>
          </cell>
        </row>
        <row r="107">
          <cell r="A107">
            <v>14511</v>
          </cell>
          <cell r="B107">
            <v>889717.76000000001</v>
          </cell>
        </row>
        <row r="108">
          <cell r="A108">
            <v>14512</v>
          </cell>
          <cell r="B108">
            <v>30596.58</v>
          </cell>
        </row>
        <row r="109">
          <cell r="A109">
            <v>14513</v>
          </cell>
          <cell r="B109">
            <v>579364</v>
          </cell>
        </row>
        <row r="110">
          <cell r="A110">
            <v>14514</v>
          </cell>
          <cell r="B110">
            <v>46403.32</v>
          </cell>
        </row>
        <row r="111">
          <cell r="A111">
            <v>14515</v>
          </cell>
          <cell r="B111">
            <v>0</v>
          </cell>
        </row>
        <row r="112">
          <cell r="A112">
            <v>14517</v>
          </cell>
          <cell r="B112">
            <v>0</v>
          </cell>
        </row>
        <row r="113">
          <cell r="A113">
            <v>14518</v>
          </cell>
          <cell r="B113">
            <v>27821294.34</v>
          </cell>
        </row>
        <row r="114">
          <cell r="A114">
            <v>14519</v>
          </cell>
          <cell r="B114">
            <v>192921.98</v>
          </cell>
        </row>
        <row r="115">
          <cell r="A115">
            <v>14520</v>
          </cell>
          <cell r="B115">
            <v>1533285.36</v>
          </cell>
        </row>
        <row r="116">
          <cell r="A116">
            <v>14521</v>
          </cell>
          <cell r="B116">
            <v>0</v>
          </cell>
        </row>
        <row r="117">
          <cell r="A117">
            <v>14522</v>
          </cell>
          <cell r="B117">
            <v>11514909.630000001</v>
          </cell>
        </row>
        <row r="118">
          <cell r="A118">
            <v>14523</v>
          </cell>
          <cell r="B118">
            <v>103068844.40000001</v>
          </cell>
        </row>
        <row r="119">
          <cell r="A119">
            <v>14524</v>
          </cell>
          <cell r="B119">
            <v>0</v>
          </cell>
        </row>
        <row r="120">
          <cell r="A120">
            <v>14525</v>
          </cell>
          <cell r="B120">
            <v>0</v>
          </cell>
        </row>
        <row r="121">
          <cell r="A121">
            <v>14526</v>
          </cell>
          <cell r="B121">
            <v>53327.25</v>
          </cell>
        </row>
        <row r="122">
          <cell r="A122">
            <v>14527</v>
          </cell>
          <cell r="B122">
            <v>1613319.25</v>
          </cell>
        </row>
        <row r="123">
          <cell r="A123">
            <v>14528</v>
          </cell>
          <cell r="B123">
            <v>528754.97</v>
          </cell>
        </row>
        <row r="124">
          <cell r="A124">
            <v>14529</v>
          </cell>
          <cell r="B124">
            <v>168511.74</v>
          </cell>
        </row>
        <row r="125">
          <cell r="A125">
            <v>14530</v>
          </cell>
          <cell r="B125">
            <v>2765.43</v>
          </cell>
        </row>
        <row r="126">
          <cell r="A126">
            <v>14598</v>
          </cell>
          <cell r="B126">
            <v>7621857.3300000001</v>
          </cell>
        </row>
        <row r="127">
          <cell r="A127">
            <v>14599</v>
          </cell>
          <cell r="B127">
            <v>0</v>
          </cell>
        </row>
        <row r="128">
          <cell r="A128">
            <v>14500</v>
          </cell>
          <cell r="B128">
            <v>168072241.75</v>
          </cell>
        </row>
        <row r="129">
          <cell r="A129">
            <v>14610</v>
          </cell>
          <cell r="B129">
            <v>1295079.1299999999</v>
          </cell>
        </row>
        <row r="130">
          <cell r="A130">
            <v>14611</v>
          </cell>
          <cell r="B130">
            <v>240487.77</v>
          </cell>
        </row>
        <row r="131">
          <cell r="A131">
            <v>14600</v>
          </cell>
          <cell r="B131">
            <v>1535566.9</v>
          </cell>
        </row>
        <row r="132">
          <cell r="A132">
            <v>14710</v>
          </cell>
          <cell r="B132">
            <v>4842328.5199999996</v>
          </cell>
        </row>
        <row r="133">
          <cell r="A133">
            <v>14711</v>
          </cell>
          <cell r="B133">
            <v>368321.91</v>
          </cell>
        </row>
        <row r="134">
          <cell r="A134">
            <v>14712</v>
          </cell>
          <cell r="B134">
            <v>3116483.1</v>
          </cell>
        </row>
        <row r="135">
          <cell r="A135">
            <v>14713</v>
          </cell>
          <cell r="B135">
            <v>270265.49</v>
          </cell>
        </row>
        <row r="136">
          <cell r="A136">
            <v>14714</v>
          </cell>
          <cell r="B136">
            <v>8235468.46</v>
          </cell>
        </row>
        <row r="137">
          <cell r="A137">
            <v>14715</v>
          </cell>
          <cell r="B137">
            <v>322008.93</v>
          </cell>
        </row>
        <row r="138">
          <cell r="A138">
            <v>14716</v>
          </cell>
          <cell r="B138">
            <v>1060705.68</v>
          </cell>
        </row>
        <row r="139">
          <cell r="A139">
            <v>14717</v>
          </cell>
          <cell r="B139">
            <v>122726.31</v>
          </cell>
        </row>
        <row r="140">
          <cell r="A140">
            <v>14718</v>
          </cell>
          <cell r="B140">
            <v>5917.27</v>
          </cell>
        </row>
        <row r="141">
          <cell r="A141">
            <v>14719</v>
          </cell>
          <cell r="B141">
            <v>43891795.369999997</v>
          </cell>
        </row>
        <row r="142">
          <cell r="A142">
            <v>14720</v>
          </cell>
          <cell r="B142">
            <v>13960871.689999999</v>
          </cell>
        </row>
        <row r="143">
          <cell r="A143">
            <v>14721</v>
          </cell>
          <cell r="B143">
            <v>5079220.28</v>
          </cell>
        </row>
        <row r="144">
          <cell r="A144">
            <v>14722</v>
          </cell>
          <cell r="B144">
            <v>1295.44</v>
          </cell>
        </row>
        <row r="145">
          <cell r="A145">
            <v>14723</v>
          </cell>
          <cell r="B145">
            <v>13827440.49</v>
          </cell>
        </row>
        <row r="146">
          <cell r="A146">
            <v>14724</v>
          </cell>
          <cell r="B146">
            <v>38087128.939999998</v>
          </cell>
        </row>
        <row r="147">
          <cell r="A147">
            <v>14725</v>
          </cell>
          <cell r="B147">
            <v>1079.56</v>
          </cell>
        </row>
        <row r="148">
          <cell r="A148">
            <v>14726</v>
          </cell>
          <cell r="B148">
            <v>120.31</v>
          </cell>
        </row>
        <row r="149">
          <cell r="A149">
            <v>14727</v>
          </cell>
          <cell r="B149">
            <v>555.27</v>
          </cell>
        </row>
        <row r="150">
          <cell r="A150">
            <v>14728</v>
          </cell>
          <cell r="B150">
            <v>180029.44</v>
          </cell>
        </row>
        <row r="151">
          <cell r="A151">
            <v>14729</v>
          </cell>
          <cell r="B151">
            <v>43370.93</v>
          </cell>
        </row>
        <row r="152">
          <cell r="A152">
            <v>14730</v>
          </cell>
          <cell r="B152">
            <v>5825065.6500000004</v>
          </cell>
        </row>
        <row r="153">
          <cell r="A153">
            <v>14700</v>
          </cell>
          <cell r="B153">
            <v>139242199.03999999</v>
          </cell>
        </row>
        <row r="154">
          <cell r="A154">
            <v>14810</v>
          </cell>
          <cell r="B154">
            <v>146619.24</v>
          </cell>
        </row>
        <row r="155">
          <cell r="A155">
            <v>14812</v>
          </cell>
          <cell r="B155">
            <v>0</v>
          </cell>
        </row>
        <row r="156">
          <cell r="A156">
            <v>14813</v>
          </cell>
          <cell r="B156">
            <v>0</v>
          </cell>
        </row>
        <row r="157">
          <cell r="A157">
            <v>14814</v>
          </cell>
          <cell r="B157">
            <v>-963.42</v>
          </cell>
        </row>
        <row r="158">
          <cell r="A158">
            <v>14815</v>
          </cell>
          <cell r="B158">
            <v>-17500.240000000002</v>
          </cell>
        </row>
        <row r="159">
          <cell r="A159">
            <v>14816</v>
          </cell>
          <cell r="B159">
            <v>5755.16</v>
          </cell>
        </row>
        <row r="160">
          <cell r="A160">
            <v>14817</v>
          </cell>
          <cell r="B160">
            <v>-38.57</v>
          </cell>
        </row>
        <row r="161">
          <cell r="A161">
            <v>14818</v>
          </cell>
          <cell r="B161">
            <v>0</v>
          </cell>
        </row>
        <row r="162">
          <cell r="A162">
            <v>14819</v>
          </cell>
          <cell r="B162">
            <v>101212.63</v>
          </cell>
        </row>
        <row r="163">
          <cell r="A163">
            <v>14820</v>
          </cell>
          <cell r="B163">
            <v>0</v>
          </cell>
        </row>
        <row r="164">
          <cell r="A164">
            <v>14800</v>
          </cell>
          <cell r="B164">
            <v>235084.79999999999</v>
          </cell>
        </row>
        <row r="165">
          <cell r="A165">
            <v>14970</v>
          </cell>
          <cell r="B165">
            <v>27021573.539999999</v>
          </cell>
        </row>
        <row r="166">
          <cell r="A166">
            <v>14971</v>
          </cell>
          <cell r="B166">
            <v>-25927040.550000001</v>
          </cell>
        </row>
        <row r="167">
          <cell r="A167">
            <v>14972</v>
          </cell>
          <cell r="B167">
            <v>-29407685.510000002</v>
          </cell>
        </row>
        <row r="168">
          <cell r="A168">
            <v>14973</v>
          </cell>
          <cell r="B168">
            <v>-14997234.710000001</v>
          </cell>
        </row>
        <row r="169">
          <cell r="A169">
            <v>14974</v>
          </cell>
          <cell r="B169">
            <v>-5078979.93</v>
          </cell>
        </row>
        <row r="170">
          <cell r="A170">
            <v>14975</v>
          </cell>
          <cell r="B170">
            <v>-667785.41</v>
          </cell>
        </row>
        <row r="171">
          <cell r="A171">
            <v>14976</v>
          </cell>
          <cell r="B171">
            <v>-2427858.3199999998</v>
          </cell>
        </row>
        <row r="172">
          <cell r="A172">
            <v>14977</v>
          </cell>
          <cell r="B172">
            <v>-1876457.51</v>
          </cell>
        </row>
        <row r="173">
          <cell r="A173">
            <v>14979</v>
          </cell>
          <cell r="B173">
            <v>-26057518.25</v>
          </cell>
        </row>
        <row r="174">
          <cell r="A174">
            <v>14980</v>
          </cell>
          <cell r="B174">
            <v>0</v>
          </cell>
        </row>
        <row r="175">
          <cell r="A175">
            <v>14981</v>
          </cell>
          <cell r="B175">
            <v>0</v>
          </cell>
        </row>
        <row r="176">
          <cell r="A176">
            <v>14982</v>
          </cell>
          <cell r="B176">
            <v>31507763.710000001</v>
          </cell>
        </row>
        <row r="177">
          <cell r="A177">
            <v>14983</v>
          </cell>
          <cell r="B177">
            <v>-26913301.16</v>
          </cell>
        </row>
        <row r="178">
          <cell r="A178">
            <v>14988</v>
          </cell>
          <cell r="B178">
            <v>0</v>
          </cell>
        </row>
        <row r="179">
          <cell r="A179">
            <v>14989</v>
          </cell>
          <cell r="B179">
            <v>95822999.609999999</v>
          </cell>
        </row>
        <row r="180">
          <cell r="A180">
            <v>14990</v>
          </cell>
          <cell r="B180">
            <v>-11942564.310000001</v>
          </cell>
        </row>
        <row r="181">
          <cell r="A181">
            <v>14991</v>
          </cell>
          <cell r="B181">
            <v>-4993928.5199999996</v>
          </cell>
        </row>
        <row r="182">
          <cell r="A182">
            <v>14992</v>
          </cell>
          <cell r="B182">
            <v>-58995.29</v>
          </cell>
        </row>
        <row r="183">
          <cell r="A183">
            <v>14995</v>
          </cell>
          <cell r="B183">
            <v>92317.93</v>
          </cell>
        </row>
        <row r="184">
          <cell r="A184">
            <v>14998</v>
          </cell>
          <cell r="B184">
            <v>-5777756.7300000004</v>
          </cell>
        </row>
        <row r="185">
          <cell r="A185">
            <v>14999</v>
          </cell>
          <cell r="B185">
            <v>1682451.41</v>
          </cell>
        </row>
        <row r="186">
          <cell r="A186">
            <v>14900</v>
          </cell>
          <cell r="B186">
            <v>0</v>
          </cell>
        </row>
        <row r="187">
          <cell r="A187">
            <v>15010</v>
          </cell>
          <cell r="B187">
            <v>57075752.549999997</v>
          </cell>
        </row>
        <row r="188">
          <cell r="A188">
            <v>15011</v>
          </cell>
          <cell r="B188">
            <v>290116.01</v>
          </cell>
        </row>
        <row r="189">
          <cell r="A189">
            <v>15012</v>
          </cell>
          <cell r="B189">
            <v>81403.09</v>
          </cell>
        </row>
        <row r="190">
          <cell r="A190">
            <v>15013</v>
          </cell>
          <cell r="B190">
            <v>368246.44</v>
          </cell>
        </row>
        <row r="191">
          <cell r="A191">
            <v>15014</v>
          </cell>
          <cell r="B191">
            <v>2189534.36</v>
          </cell>
        </row>
        <row r="192">
          <cell r="A192">
            <v>15015</v>
          </cell>
          <cell r="B192">
            <v>184211.53</v>
          </cell>
        </row>
        <row r="193">
          <cell r="A193">
            <v>15016</v>
          </cell>
          <cell r="B193">
            <v>1749571.78</v>
          </cell>
        </row>
        <row r="194">
          <cell r="A194">
            <v>15000</v>
          </cell>
          <cell r="B194">
            <v>61938835.759999998</v>
          </cell>
        </row>
        <row r="195">
          <cell r="A195">
            <v>15110</v>
          </cell>
          <cell r="B195">
            <v>27667415.010000002</v>
          </cell>
        </row>
        <row r="196">
          <cell r="A196">
            <v>15100</v>
          </cell>
          <cell r="B196">
            <v>27667415.010000002</v>
          </cell>
        </row>
        <row r="197">
          <cell r="A197">
            <v>15210</v>
          </cell>
          <cell r="B197">
            <v>2720253.57</v>
          </cell>
        </row>
        <row r="198">
          <cell r="A198">
            <v>15211</v>
          </cell>
          <cell r="B198">
            <v>179937.94</v>
          </cell>
        </row>
        <row r="199">
          <cell r="A199">
            <v>15212</v>
          </cell>
          <cell r="B199">
            <v>19207.78</v>
          </cell>
        </row>
        <row r="200">
          <cell r="A200">
            <v>15213</v>
          </cell>
          <cell r="B200">
            <v>0</v>
          </cell>
        </row>
        <row r="201">
          <cell r="A201">
            <v>15214</v>
          </cell>
          <cell r="B201">
            <v>68584.52</v>
          </cell>
        </row>
        <row r="202">
          <cell r="A202">
            <v>15215</v>
          </cell>
          <cell r="B202">
            <v>0</v>
          </cell>
        </row>
        <row r="203">
          <cell r="A203">
            <v>15200</v>
          </cell>
          <cell r="B203">
            <v>2987983.81</v>
          </cell>
        </row>
        <row r="204">
          <cell r="A204">
            <v>15310</v>
          </cell>
          <cell r="B204">
            <v>122210980.91</v>
          </cell>
        </row>
        <row r="205">
          <cell r="A205">
            <v>15311</v>
          </cell>
          <cell r="B205">
            <v>0</v>
          </cell>
        </row>
        <row r="206">
          <cell r="A206">
            <v>15312</v>
          </cell>
          <cell r="B206">
            <v>0</v>
          </cell>
        </row>
        <row r="207">
          <cell r="A207">
            <v>15313</v>
          </cell>
          <cell r="B207">
            <v>0</v>
          </cell>
        </row>
        <row r="208">
          <cell r="A208">
            <v>15314</v>
          </cell>
          <cell r="B208">
            <v>19965225.66</v>
          </cell>
        </row>
        <row r="209">
          <cell r="A209">
            <v>15315</v>
          </cell>
          <cell r="B209">
            <v>0</v>
          </cell>
        </row>
        <row r="210">
          <cell r="A210">
            <v>15316</v>
          </cell>
          <cell r="B210">
            <v>4382030.62</v>
          </cell>
        </row>
        <row r="211">
          <cell r="A211">
            <v>15317</v>
          </cell>
          <cell r="B211">
            <v>0</v>
          </cell>
        </row>
        <row r="212">
          <cell r="A212">
            <v>15318</v>
          </cell>
          <cell r="B212">
            <v>969391.94</v>
          </cell>
        </row>
        <row r="213">
          <cell r="A213">
            <v>15319</v>
          </cell>
          <cell r="B213">
            <v>0</v>
          </cell>
        </row>
        <row r="214">
          <cell r="A214">
            <v>15320</v>
          </cell>
          <cell r="B214">
            <v>23747.25</v>
          </cell>
        </row>
        <row r="215">
          <cell r="A215">
            <v>15300</v>
          </cell>
          <cell r="B215">
            <v>147551376.38</v>
          </cell>
        </row>
        <row r="216">
          <cell r="A216">
            <v>16010</v>
          </cell>
          <cell r="B216">
            <v>110564.55</v>
          </cell>
        </row>
        <row r="217">
          <cell r="A217">
            <v>16011</v>
          </cell>
          <cell r="B217">
            <v>0</v>
          </cell>
        </row>
        <row r="218">
          <cell r="A218">
            <v>16013</v>
          </cell>
          <cell r="B218">
            <v>41167.22</v>
          </cell>
        </row>
        <row r="219">
          <cell r="A219">
            <v>16000</v>
          </cell>
          <cell r="B219">
            <v>151731.76999999999</v>
          </cell>
        </row>
        <row r="220">
          <cell r="A220">
            <v>16110</v>
          </cell>
          <cell r="B220">
            <v>0</v>
          </cell>
        </row>
        <row r="221">
          <cell r="A221">
            <v>16111</v>
          </cell>
          <cell r="B221">
            <v>47159.82</v>
          </cell>
        </row>
        <row r="222">
          <cell r="A222">
            <v>16112</v>
          </cell>
          <cell r="B222">
            <v>38180</v>
          </cell>
        </row>
        <row r="223">
          <cell r="A223">
            <v>16100</v>
          </cell>
          <cell r="B223">
            <v>85339.82</v>
          </cell>
        </row>
        <row r="224">
          <cell r="A224">
            <v>16210</v>
          </cell>
          <cell r="B224">
            <v>6133.38</v>
          </cell>
        </row>
        <row r="225">
          <cell r="A225">
            <v>16214</v>
          </cell>
          <cell r="B225">
            <v>366987.41</v>
          </cell>
        </row>
        <row r="226">
          <cell r="A226">
            <v>16220</v>
          </cell>
          <cell r="B226">
            <v>28501.43</v>
          </cell>
        </row>
        <row r="227">
          <cell r="A227">
            <v>16223</v>
          </cell>
          <cell r="B227">
            <v>15554.24</v>
          </cell>
        </row>
        <row r="228">
          <cell r="A228">
            <v>16229</v>
          </cell>
          <cell r="B228">
            <v>3673758.26</v>
          </cell>
        </row>
        <row r="229">
          <cell r="A229">
            <v>16231</v>
          </cell>
          <cell r="B229">
            <v>0</v>
          </cell>
        </row>
        <row r="230">
          <cell r="A230">
            <v>16237</v>
          </cell>
          <cell r="B230">
            <v>0</v>
          </cell>
        </row>
        <row r="231">
          <cell r="A231">
            <v>16243</v>
          </cell>
          <cell r="B231">
            <v>298.19</v>
          </cell>
        </row>
        <row r="232">
          <cell r="A232">
            <v>16245</v>
          </cell>
          <cell r="B232">
            <v>600936.77</v>
          </cell>
        </row>
        <row r="233">
          <cell r="A233">
            <v>16252</v>
          </cell>
          <cell r="B233">
            <v>55192.160000000003</v>
          </cell>
        </row>
        <row r="234">
          <cell r="A234">
            <v>16296</v>
          </cell>
          <cell r="B234">
            <v>5095517.3</v>
          </cell>
        </row>
        <row r="235">
          <cell r="A235">
            <v>16298</v>
          </cell>
          <cell r="B235">
            <v>0</v>
          </cell>
        </row>
        <row r="236">
          <cell r="A236">
            <v>16200</v>
          </cell>
          <cell r="B236">
            <v>9842879.1400000006</v>
          </cell>
        </row>
        <row r="237">
          <cell r="A237">
            <v>16310</v>
          </cell>
          <cell r="B237">
            <v>0</v>
          </cell>
        </row>
        <row r="238">
          <cell r="A238">
            <v>16314</v>
          </cell>
          <cell r="B238">
            <v>0</v>
          </cell>
        </row>
        <row r="239">
          <cell r="A239">
            <v>16320</v>
          </cell>
          <cell r="B239">
            <v>120574.14</v>
          </cell>
        </row>
        <row r="240">
          <cell r="A240">
            <v>16329</v>
          </cell>
          <cell r="B240">
            <v>412.79</v>
          </cell>
        </row>
        <row r="241">
          <cell r="A241">
            <v>16337</v>
          </cell>
          <cell r="B241">
            <v>0</v>
          </cell>
        </row>
        <row r="242">
          <cell r="A242">
            <v>16351</v>
          </cell>
          <cell r="B242">
            <v>0</v>
          </cell>
        </row>
        <row r="243">
          <cell r="A243">
            <v>16352</v>
          </cell>
          <cell r="B243">
            <v>13063.18</v>
          </cell>
        </row>
        <row r="244">
          <cell r="A244">
            <v>16372</v>
          </cell>
          <cell r="B244">
            <v>0</v>
          </cell>
        </row>
        <row r="245">
          <cell r="A245">
            <v>16378</v>
          </cell>
          <cell r="B245">
            <v>0</v>
          </cell>
        </row>
        <row r="246">
          <cell r="A246">
            <v>16396</v>
          </cell>
          <cell r="B246">
            <v>0</v>
          </cell>
        </row>
        <row r="247">
          <cell r="A247">
            <v>16398</v>
          </cell>
          <cell r="B247">
            <v>0</v>
          </cell>
        </row>
        <row r="248">
          <cell r="A248">
            <v>16300</v>
          </cell>
          <cell r="B248">
            <v>134050.10999999999</v>
          </cell>
        </row>
        <row r="249">
          <cell r="A249">
            <v>19011</v>
          </cell>
          <cell r="B249">
            <v>10232393.42</v>
          </cell>
        </row>
        <row r="250">
          <cell r="A250">
            <v>19013</v>
          </cell>
          <cell r="B250">
            <v>8001.34</v>
          </cell>
        </row>
        <row r="251">
          <cell r="A251">
            <v>19015</v>
          </cell>
          <cell r="B251">
            <v>50604.25</v>
          </cell>
        </row>
        <row r="252">
          <cell r="A252">
            <v>19000</v>
          </cell>
          <cell r="B252">
            <v>10290999.01</v>
          </cell>
        </row>
        <row r="253">
          <cell r="A253">
            <v>21010</v>
          </cell>
          <cell r="B253">
            <v>-603</v>
          </cell>
        </row>
        <row r="254">
          <cell r="A254">
            <v>21011</v>
          </cell>
          <cell r="B254">
            <v>-463298251</v>
          </cell>
        </row>
        <row r="255">
          <cell r="A255">
            <v>21000</v>
          </cell>
          <cell r="B255">
            <v>-463298854</v>
          </cell>
        </row>
        <row r="256">
          <cell r="A256">
            <v>21110</v>
          </cell>
          <cell r="B256">
            <v>-81207491.060000002</v>
          </cell>
        </row>
        <row r="257">
          <cell r="A257">
            <v>21111</v>
          </cell>
          <cell r="B257">
            <v>-5217311.8600000003</v>
          </cell>
        </row>
        <row r="258">
          <cell r="A258">
            <v>21100</v>
          </cell>
          <cell r="B258">
            <v>-86424802.920000002</v>
          </cell>
        </row>
        <row r="259">
          <cell r="A259">
            <v>21212</v>
          </cell>
          <cell r="B259">
            <v>-1863172.22</v>
          </cell>
        </row>
        <row r="260">
          <cell r="A260">
            <v>21213</v>
          </cell>
          <cell r="B260">
            <v>1385441.13</v>
          </cell>
        </row>
        <row r="261">
          <cell r="A261">
            <v>21214</v>
          </cell>
          <cell r="B261">
            <v>0</v>
          </cell>
        </row>
        <row r="262">
          <cell r="A262">
            <v>21215</v>
          </cell>
          <cell r="B262">
            <v>0</v>
          </cell>
        </row>
        <row r="263">
          <cell r="A263">
            <v>21200</v>
          </cell>
          <cell r="B263">
            <v>-477731.09</v>
          </cell>
        </row>
        <row r="264">
          <cell r="A264">
            <v>21310</v>
          </cell>
          <cell r="B264">
            <v>-28140811.539999999</v>
          </cell>
        </row>
        <row r="265">
          <cell r="A265">
            <v>21311</v>
          </cell>
          <cell r="B265">
            <v>-92152019.189999998</v>
          </cell>
        </row>
        <row r="266">
          <cell r="A266">
            <v>21312</v>
          </cell>
          <cell r="B266">
            <v>69791613.280000001</v>
          </cell>
        </row>
        <row r="267">
          <cell r="A267">
            <v>21300</v>
          </cell>
          <cell r="B267">
            <v>-50501217.450000003</v>
          </cell>
        </row>
        <row r="268">
          <cell r="A268">
            <v>22010</v>
          </cell>
          <cell r="B268">
            <v>-29126768.370000001</v>
          </cell>
        </row>
        <row r="269">
          <cell r="A269">
            <v>22011</v>
          </cell>
          <cell r="B269">
            <v>-3509675.17</v>
          </cell>
        </row>
        <row r="270">
          <cell r="A270">
            <v>22012</v>
          </cell>
          <cell r="B270">
            <v>-99947770.909999996</v>
          </cell>
        </row>
        <row r="271">
          <cell r="A271">
            <v>22013</v>
          </cell>
          <cell r="B271">
            <v>0</v>
          </cell>
        </row>
        <row r="272">
          <cell r="A272">
            <v>22014</v>
          </cell>
          <cell r="B272">
            <v>-23046516.949999999</v>
          </cell>
        </row>
        <row r="273">
          <cell r="A273">
            <v>22015</v>
          </cell>
          <cell r="B273">
            <v>-1485123.96</v>
          </cell>
        </row>
        <row r="274">
          <cell r="A274">
            <v>22016</v>
          </cell>
          <cell r="B274">
            <v>-4795901.0999999996</v>
          </cell>
        </row>
        <row r="275">
          <cell r="A275">
            <v>22017</v>
          </cell>
          <cell r="B275">
            <v>0</v>
          </cell>
        </row>
        <row r="276">
          <cell r="A276">
            <v>22018</v>
          </cell>
          <cell r="B276">
            <v>-893.44</v>
          </cell>
        </row>
        <row r="277">
          <cell r="A277">
            <v>22019</v>
          </cell>
          <cell r="B277">
            <v>651864.46</v>
          </cell>
        </row>
        <row r="278">
          <cell r="A278">
            <v>22000</v>
          </cell>
          <cell r="B278">
            <v>-161260785.44</v>
          </cell>
        </row>
        <row r="279">
          <cell r="A279">
            <v>22110</v>
          </cell>
          <cell r="B279">
            <v>-37297483.609999999</v>
          </cell>
        </row>
        <row r="280">
          <cell r="A280">
            <v>22111</v>
          </cell>
          <cell r="B280">
            <v>-4372038.51</v>
          </cell>
        </row>
        <row r="281">
          <cell r="A281">
            <v>22112</v>
          </cell>
          <cell r="B281">
            <v>-265990.89</v>
          </cell>
        </row>
        <row r="282">
          <cell r="A282">
            <v>22113</v>
          </cell>
          <cell r="B282">
            <v>-61259591.479999997</v>
          </cell>
        </row>
        <row r="283">
          <cell r="A283">
            <v>22114</v>
          </cell>
          <cell r="B283">
            <v>0</v>
          </cell>
        </row>
        <row r="284">
          <cell r="A284">
            <v>22115</v>
          </cell>
          <cell r="B284">
            <v>-28334910.690000001</v>
          </cell>
        </row>
        <row r="285">
          <cell r="A285">
            <v>22117</v>
          </cell>
          <cell r="B285">
            <v>-19623759.420000002</v>
          </cell>
        </row>
        <row r="286">
          <cell r="A286">
            <v>22119</v>
          </cell>
          <cell r="B286">
            <v>-12576537.539999999</v>
          </cell>
        </row>
        <row r="287">
          <cell r="A287">
            <v>22120</v>
          </cell>
          <cell r="B287">
            <v>-2343784.6800000002</v>
          </cell>
        </row>
        <row r="288">
          <cell r="A288">
            <v>22121</v>
          </cell>
          <cell r="B288">
            <v>-56925.71</v>
          </cell>
        </row>
        <row r="289">
          <cell r="A289">
            <v>22122</v>
          </cell>
          <cell r="B289">
            <v>-277918.58</v>
          </cell>
        </row>
        <row r="290">
          <cell r="A290">
            <v>22123</v>
          </cell>
          <cell r="B290">
            <v>-6940.99</v>
          </cell>
        </row>
        <row r="291">
          <cell r="A291">
            <v>22124</v>
          </cell>
          <cell r="B291">
            <v>-3320.66</v>
          </cell>
        </row>
        <row r="292">
          <cell r="A292">
            <v>22125</v>
          </cell>
          <cell r="B292">
            <v>-2666354.73</v>
          </cell>
        </row>
        <row r="293">
          <cell r="A293">
            <v>22126</v>
          </cell>
          <cell r="B293">
            <v>-8204066.5800000001</v>
          </cell>
        </row>
        <row r="294">
          <cell r="A294">
            <v>22127</v>
          </cell>
          <cell r="B294">
            <v>0</v>
          </cell>
        </row>
        <row r="295">
          <cell r="A295">
            <v>22128</v>
          </cell>
          <cell r="B295">
            <v>-225.34</v>
          </cell>
        </row>
        <row r="296">
          <cell r="A296">
            <v>22100</v>
          </cell>
          <cell r="B296">
            <v>-177289849.41000003</v>
          </cell>
        </row>
        <row r="297">
          <cell r="A297">
            <v>22210</v>
          </cell>
          <cell r="B297">
            <v>-4604167.93</v>
          </cell>
        </row>
        <row r="298">
          <cell r="A298">
            <v>22211</v>
          </cell>
          <cell r="B298">
            <v>-61001.94</v>
          </cell>
        </row>
        <row r="299">
          <cell r="A299">
            <v>22212</v>
          </cell>
          <cell r="B299">
            <v>-6824.15</v>
          </cell>
        </row>
        <row r="300">
          <cell r="A300">
            <v>22213</v>
          </cell>
          <cell r="B300">
            <v>-288753.89</v>
          </cell>
        </row>
        <row r="301">
          <cell r="A301">
            <v>22214</v>
          </cell>
          <cell r="B301">
            <v>-2494179.46</v>
          </cell>
        </row>
        <row r="302">
          <cell r="A302">
            <v>22215</v>
          </cell>
          <cell r="B302">
            <v>-27241.35</v>
          </cell>
        </row>
        <row r="303">
          <cell r="A303">
            <v>22216</v>
          </cell>
          <cell r="B303">
            <v>-495108.45</v>
          </cell>
        </row>
        <row r="304">
          <cell r="A304">
            <v>22217</v>
          </cell>
          <cell r="B304">
            <v>-27051.39</v>
          </cell>
        </row>
        <row r="305">
          <cell r="A305">
            <v>22218</v>
          </cell>
          <cell r="B305">
            <v>-58681.46</v>
          </cell>
        </row>
        <row r="306">
          <cell r="A306">
            <v>22219</v>
          </cell>
          <cell r="B306">
            <v>-1325.38</v>
          </cell>
        </row>
        <row r="307">
          <cell r="A307">
            <v>22220</v>
          </cell>
          <cell r="B307">
            <v>-392.47</v>
          </cell>
        </row>
        <row r="308">
          <cell r="A308">
            <v>22221</v>
          </cell>
          <cell r="B308">
            <v>13332.83</v>
          </cell>
        </row>
        <row r="309">
          <cell r="A309">
            <v>22222</v>
          </cell>
          <cell r="B309">
            <v>-27012828.370000001</v>
          </cell>
        </row>
        <row r="310">
          <cell r="A310">
            <v>22223</v>
          </cell>
          <cell r="B310">
            <v>0</v>
          </cell>
        </row>
        <row r="311">
          <cell r="A311">
            <v>22224</v>
          </cell>
          <cell r="B311">
            <v>73079.460000000006</v>
          </cell>
        </row>
        <row r="312">
          <cell r="A312">
            <v>22225</v>
          </cell>
          <cell r="B312">
            <v>-860656.87</v>
          </cell>
        </row>
        <row r="313">
          <cell r="A313">
            <v>22200</v>
          </cell>
          <cell r="B313">
            <v>-35851800.82</v>
          </cell>
        </row>
        <row r="314">
          <cell r="A314">
            <v>22310</v>
          </cell>
          <cell r="B314">
            <v>-24203199.399999999</v>
          </cell>
        </row>
        <row r="315">
          <cell r="A315">
            <v>22311</v>
          </cell>
          <cell r="B315">
            <v>-2591867.12</v>
          </cell>
        </row>
        <row r="316">
          <cell r="A316">
            <v>22312</v>
          </cell>
          <cell r="B316">
            <v>-5437741.1500000004</v>
          </cell>
        </row>
        <row r="317">
          <cell r="A317">
            <v>22313</v>
          </cell>
          <cell r="B317">
            <v>-303804910.20999998</v>
          </cell>
        </row>
        <row r="318">
          <cell r="A318">
            <v>22314</v>
          </cell>
          <cell r="B318">
            <v>0</v>
          </cell>
        </row>
        <row r="319">
          <cell r="A319">
            <v>22315</v>
          </cell>
          <cell r="B319">
            <v>377.51</v>
          </cell>
        </row>
        <row r="320">
          <cell r="A320">
            <v>22316</v>
          </cell>
          <cell r="B320">
            <v>-19369.03</v>
          </cell>
        </row>
        <row r="321">
          <cell r="A321">
            <v>22318</v>
          </cell>
          <cell r="B321">
            <v>-5731.33</v>
          </cell>
        </row>
        <row r="322">
          <cell r="A322">
            <v>22319</v>
          </cell>
          <cell r="B322">
            <v>-174779.77</v>
          </cell>
        </row>
        <row r="323">
          <cell r="A323">
            <v>22320</v>
          </cell>
          <cell r="B323">
            <v>-98299.41</v>
          </cell>
        </row>
        <row r="324">
          <cell r="A324">
            <v>22321</v>
          </cell>
          <cell r="B324">
            <v>-381627.78</v>
          </cell>
        </row>
        <row r="325">
          <cell r="A325">
            <v>22322</v>
          </cell>
          <cell r="B325">
            <v>17747.45</v>
          </cell>
        </row>
        <row r="326">
          <cell r="A326">
            <v>22323</v>
          </cell>
          <cell r="B326">
            <v>0</v>
          </cell>
        </row>
        <row r="327">
          <cell r="A327">
            <v>22324</v>
          </cell>
          <cell r="B327">
            <v>0</v>
          </cell>
        </row>
        <row r="328">
          <cell r="A328">
            <v>22325</v>
          </cell>
          <cell r="B328">
            <v>0</v>
          </cell>
        </row>
        <row r="329">
          <cell r="A329">
            <v>22326</v>
          </cell>
          <cell r="B329">
            <v>-19807902.829999998</v>
          </cell>
        </row>
        <row r="330">
          <cell r="A330">
            <v>22327</v>
          </cell>
          <cell r="B330">
            <v>-0.01</v>
          </cell>
        </row>
        <row r="331">
          <cell r="A331">
            <v>22328</v>
          </cell>
          <cell r="B331">
            <v>-12237.56</v>
          </cell>
        </row>
        <row r="332">
          <cell r="A332">
            <v>22329</v>
          </cell>
          <cell r="B332">
            <v>-424827.38</v>
          </cell>
        </row>
        <row r="333">
          <cell r="A333">
            <v>22330</v>
          </cell>
          <cell r="B333">
            <v>-333663.58</v>
          </cell>
        </row>
        <row r="334">
          <cell r="A334">
            <v>22331</v>
          </cell>
          <cell r="B334">
            <v>-27762.52</v>
          </cell>
        </row>
        <row r="335">
          <cell r="A335">
            <v>22332</v>
          </cell>
          <cell r="B335">
            <v>-25667075.41</v>
          </cell>
        </row>
        <row r="336">
          <cell r="A336">
            <v>22333</v>
          </cell>
          <cell r="B336">
            <v>-15486496.65</v>
          </cell>
        </row>
        <row r="337">
          <cell r="A337">
            <v>22335</v>
          </cell>
          <cell r="B337">
            <v>-844265.44</v>
          </cell>
        </row>
        <row r="338">
          <cell r="A338">
            <v>22336</v>
          </cell>
          <cell r="B338">
            <v>0</v>
          </cell>
        </row>
        <row r="339">
          <cell r="A339">
            <v>22337</v>
          </cell>
          <cell r="B339">
            <v>-397777.28</v>
          </cell>
        </row>
        <row r="340">
          <cell r="A340">
            <v>22300</v>
          </cell>
          <cell r="B340">
            <v>-399701408.89999998</v>
          </cell>
        </row>
        <row r="341">
          <cell r="A341">
            <v>22410</v>
          </cell>
          <cell r="B341">
            <v>0</v>
          </cell>
        </row>
        <row r="342">
          <cell r="A342">
            <v>22411</v>
          </cell>
          <cell r="B342">
            <v>-707060.46</v>
          </cell>
        </row>
        <row r="343">
          <cell r="A343">
            <v>22412</v>
          </cell>
          <cell r="B343">
            <v>-10.11</v>
          </cell>
        </row>
        <row r="344">
          <cell r="A344">
            <v>22413</v>
          </cell>
          <cell r="B344">
            <v>0</v>
          </cell>
        </row>
        <row r="345">
          <cell r="A345">
            <v>22414</v>
          </cell>
          <cell r="B345">
            <v>-368246.44</v>
          </cell>
        </row>
        <row r="346">
          <cell r="A346">
            <v>22400</v>
          </cell>
          <cell r="B346">
            <v>-1075317.01</v>
          </cell>
        </row>
        <row r="347">
          <cell r="A347">
            <v>23010</v>
          </cell>
          <cell r="B347">
            <v>-6314816.1699999999</v>
          </cell>
        </row>
        <row r="348">
          <cell r="A348">
            <v>23011</v>
          </cell>
          <cell r="B348">
            <v>-28264649.920000002</v>
          </cell>
        </row>
        <row r="349">
          <cell r="A349">
            <v>23012</v>
          </cell>
          <cell r="B349">
            <v>0</v>
          </cell>
        </row>
        <row r="350">
          <cell r="A350">
            <v>23013</v>
          </cell>
          <cell r="B350">
            <v>0</v>
          </cell>
        </row>
        <row r="351">
          <cell r="A351">
            <v>23014</v>
          </cell>
          <cell r="B351">
            <v>-250000</v>
          </cell>
        </row>
        <row r="352">
          <cell r="A352">
            <v>23015</v>
          </cell>
          <cell r="B352">
            <v>0</v>
          </cell>
        </row>
        <row r="353">
          <cell r="A353">
            <v>23016</v>
          </cell>
          <cell r="B353">
            <v>-113656000</v>
          </cell>
        </row>
        <row r="354">
          <cell r="A354">
            <v>23017</v>
          </cell>
          <cell r="B354">
            <v>0</v>
          </cell>
        </row>
        <row r="355">
          <cell r="A355">
            <v>23018</v>
          </cell>
          <cell r="B355">
            <v>-6923701.9500000002</v>
          </cell>
        </row>
        <row r="356">
          <cell r="A356">
            <v>23019</v>
          </cell>
          <cell r="B356">
            <v>-253197.55</v>
          </cell>
        </row>
        <row r="357">
          <cell r="A357">
            <v>23020</v>
          </cell>
          <cell r="B357">
            <v>-592690500</v>
          </cell>
        </row>
        <row r="358">
          <cell r="A358">
            <v>23021</v>
          </cell>
          <cell r="B358">
            <v>-90309999.459999993</v>
          </cell>
        </row>
        <row r="359">
          <cell r="A359">
            <v>23022</v>
          </cell>
          <cell r="B359">
            <v>0</v>
          </cell>
        </row>
        <row r="360">
          <cell r="A360">
            <v>23023</v>
          </cell>
          <cell r="B360">
            <v>-5201175.57</v>
          </cell>
        </row>
        <row r="361">
          <cell r="A361">
            <v>23024</v>
          </cell>
          <cell r="B361">
            <v>-122185.18</v>
          </cell>
        </row>
        <row r="362">
          <cell r="A362">
            <v>23025</v>
          </cell>
          <cell r="B362">
            <v>-21083333.34</v>
          </cell>
        </row>
        <row r="363">
          <cell r="A363">
            <v>23000</v>
          </cell>
          <cell r="B363">
            <v>-865069559.13999999</v>
          </cell>
        </row>
        <row r="364">
          <cell r="A364">
            <v>28010</v>
          </cell>
          <cell r="B364">
            <v>-28757634.32</v>
          </cell>
        </row>
        <row r="365">
          <cell r="A365">
            <v>28000</v>
          </cell>
          <cell r="B365">
            <v>-28757634.32</v>
          </cell>
        </row>
        <row r="366">
          <cell r="A366">
            <v>29011</v>
          </cell>
          <cell r="B366">
            <v>-10232393.42</v>
          </cell>
        </row>
        <row r="367">
          <cell r="A367">
            <v>29013</v>
          </cell>
          <cell r="B367">
            <v>-8001.34</v>
          </cell>
        </row>
        <row r="368">
          <cell r="A368">
            <v>29015</v>
          </cell>
          <cell r="B368">
            <v>-50604.25</v>
          </cell>
        </row>
        <row r="369">
          <cell r="A369">
            <v>29000</v>
          </cell>
          <cell r="B369">
            <v>-10290999.01</v>
          </cell>
        </row>
        <row r="370">
          <cell r="A370">
            <v>31010</v>
          </cell>
          <cell r="B370">
            <v>-3913153801.6799998</v>
          </cell>
        </row>
        <row r="371">
          <cell r="A371">
            <v>31011</v>
          </cell>
          <cell r="B371">
            <v>-69738980.920000002</v>
          </cell>
        </row>
        <row r="372">
          <cell r="A372">
            <v>31012</v>
          </cell>
          <cell r="B372">
            <v>-266902336.53999999</v>
          </cell>
        </row>
        <row r="373">
          <cell r="A373">
            <v>31013</v>
          </cell>
          <cell r="B373">
            <v>-139709.4</v>
          </cell>
        </row>
        <row r="374">
          <cell r="A374">
            <v>31000</v>
          </cell>
          <cell r="B374">
            <v>-4249934828.54</v>
          </cell>
        </row>
        <row r="375">
          <cell r="A375">
            <v>31110</v>
          </cell>
          <cell r="B375">
            <v>-77788982.489999995</v>
          </cell>
        </row>
        <row r="376">
          <cell r="A376">
            <v>31100</v>
          </cell>
          <cell r="B376">
            <v>-77788982.489999995</v>
          </cell>
        </row>
        <row r="377">
          <cell r="A377">
            <v>32010</v>
          </cell>
          <cell r="B377">
            <v>-1196407.8400000001</v>
          </cell>
        </row>
        <row r="378">
          <cell r="A378">
            <v>32012</v>
          </cell>
          <cell r="B378">
            <v>-3993800</v>
          </cell>
        </row>
        <row r="379">
          <cell r="A379">
            <v>32000</v>
          </cell>
          <cell r="B379">
            <v>-5190207.84</v>
          </cell>
        </row>
        <row r="380">
          <cell r="A380">
            <v>32110</v>
          </cell>
          <cell r="B380">
            <v>-3821009.61</v>
          </cell>
        </row>
        <row r="381">
          <cell r="A381">
            <v>32100</v>
          </cell>
          <cell r="B381">
            <v>-3821009.61</v>
          </cell>
        </row>
        <row r="382">
          <cell r="A382">
            <v>33010</v>
          </cell>
          <cell r="B382">
            <v>163574822.12</v>
          </cell>
        </row>
        <row r="383">
          <cell r="A383">
            <v>33011</v>
          </cell>
          <cell r="B383">
            <v>494582082.45999998</v>
          </cell>
        </row>
        <row r="384">
          <cell r="A384">
            <v>33012</v>
          </cell>
          <cell r="B384">
            <v>829980.46</v>
          </cell>
        </row>
        <row r="385">
          <cell r="A385">
            <v>33013</v>
          </cell>
          <cell r="B385">
            <v>11772595.039999999</v>
          </cell>
        </row>
        <row r="386">
          <cell r="A386">
            <v>33000</v>
          </cell>
          <cell r="B386">
            <v>670759480.08000004</v>
          </cell>
        </row>
        <row r="387">
          <cell r="A387">
            <v>34010</v>
          </cell>
          <cell r="B387">
            <v>4961.97</v>
          </cell>
        </row>
        <row r="388">
          <cell r="A388">
            <v>34000</v>
          </cell>
          <cell r="B388">
            <v>4961.97</v>
          </cell>
        </row>
        <row r="389">
          <cell r="A389">
            <v>35012</v>
          </cell>
          <cell r="B389">
            <v>-5630</v>
          </cell>
        </row>
        <row r="390">
          <cell r="A390">
            <v>35013</v>
          </cell>
          <cell r="B390">
            <v>-483332.68</v>
          </cell>
        </row>
        <row r="391">
          <cell r="A391">
            <v>35017</v>
          </cell>
          <cell r="B391">
            <v>-278456.06</v>
          </cell>
        </row>
        <row r="392">
          <cell r="A392">
            <v>35000</v>
          </cell>
          <cell r="B392">
            <v>-767418.74</v>
          </cell>
        </row>
        <row r="393">
          <cell r="A393">
            <v>39910</v>
          </cell>
          <cell r="B393">
            <v>3249886244.6199999</v>
          </cell>
        </row>
        <row r="394">
          <cell r="A394">
            <v>39900</v>
          </cell>
          <cell r="B394">
            <v>3249886244.6199999</v>
          </cell>
        </row>
        <row r="395">
          <cell r="A395">
            <v>41010</v>
          </cell>
          <cell r="B395">
            <v>63060.26</v>
          </cell>
        </row>
        <row r="396">
          <cell r="A396">
            <v>41011</v>
          </cell>
          <cell r="B396">
            <v>8583915.0800000001</v>
          </cell>
        </row>
        <row r="397">
          <cell r="A397">
            <v>41012</v>
          </cell>
          <cell r="B397">
            <v>12392028.539999999</v>
          </cell>
        </row>
        <row r="398">
          <cell r="A398">
            <v>41013</v>
          </cell>
          <cell r="B398">
            <v>4043043.59</v>
          </cell>
        </row>
        <row r="399">
          <cell r="A399">
            <v>41014</v>
          </cell>
          <cell r="B399">
            <v>405746.44</v>
          </cell>
        </row>
        <row r="400">
          <cell r="A400">
            <v>41000</v>
          </cell>
          <cell r="B400">
            <v>25487793.91</v>
          </cell>
        </row>
        <row r="401">
          <cell r="A401">
            <v>41110</v>
          </cell>
          <cell r="B401">
            <v>3614953.09</v>
          </cell>
        </row>
        <row r="402">
          <cell r="A402">
            <v>41100</v>
          </cell>
          <cell r="B402">
            <v>3614953.09</v>
          </cell>
        </row>
        <row r="403">
          <cell r="A403">
            <v>41210</v>
          </cell>
          <cell r="B403">
            <v>14191384.82</v>
          </cell>
        </row>
        <row r="404">
          <cell r="A404">
            <v>41211</v>
          </cell>
          <cell r="B404">
            <v>4209.04</v>
          </cell>
        </row>
        <row r="405">
          <cell r="A405">
            <v>41212</v>
          </cell>
          <cell r="B405">
            <v>2563824.06</v>
          </cell>
        </row>
        <row r="406">
          <cell r="A406">
            <v>41213</v>
          </cell>
          <cell r="B406">
            <v>38336573.359999999</v>
          </cell>
        </row>
        <row r="407">
          <cell r="A407">
            <v>41200</v>
          </cell>
          <cell r="B407">
            <v>55095991.280000001</v>
          </cell>
        </row>
        <row r="408">
          <cell r="A408">
            <v>42010</v>
          </cell>
          <cell r="B408">
            <v>10902724.609999999</v>
          </cell>
        </row>
        <row r="409">
          <cell r="A409">
            <v>42000</v>
          </cell>
          <cell r="B409">
            <v>10902724.609999999</v>
          </cell>
        </row>
        <row r="410">
          <cell r="A410">
            <v>43010</v>
          </cell>
          <cell r="B410">
            <v>485893994.31</v>
          </cell>
        </row>
        <row r="411">
          <cell r="A411">
            <v>43012</v>
          </cell>
          <cell r="B411">
            <v>3899671.56</v>
          </cell>
        </row>
        <row r="412">
          <cell r="A412">
            <v>43013</v>
          </cell>
          <cell r="B412">
            <v>23236216.140000001</v>
          </cell>
        </row>
        <row r="413">
          <cell r="A413">
            <v>43014</v>
          </cell>
          <cell r="B413">
            <v>74398044.769999996</v>
          </cell>
        </row>
        <row r="414">
          <cell r="A414">
            <v>43015</v>
          </cell>
          <cell r="B414">
            <v>242019.52</v>
          </cell>
        </row>
        <row r="415">
          <cell r="A415">
            <v>43000</v>
          </cell>
          <cell r="B415">
            <v>587669946.29999995</v>
          </cell>
        </row>
        <row r="416">
          <cell r="A416">
            <v>43110</v>
          </cell>
          <cell r="B416">
            <v>101388.18</v>
          </cell>
        </row>
        <row r="417">
          <cell r="A417">
            <v>43111</v>
          </cell>
          <cell r="B417">
            <v>2803306.32</v>
          </cell>
        </row>
        <row r="418">
          <cell r="A418">
            <v>43112</v>
          </cell>
          <cell r="B418">
            <v>-379.06</v>
          </cell>
        </row>
        <row r="419">
          <cell r="A419">
            <v>43100</v>
          </cell>
          <cell r="B419">
            <v>2904315.44</v>
          </cell>
        </row>
        <row r="420">
          <cell r="A420">
            <v>43210</v>
          </cell>
          <cell r="B420">
            <v>38089.68</v>
          </cell>
        </row>
        <row r="421">
          <cell r="A421">
            <v>43200</v>
          </cell>
          <cell r="B421">
            <v>38089.68</v>
          </cell>
        </row>
        <row r="422">
          <cell r="A422">
            <v>44010</v>
          </cell>
          <cell r="B422">
            <v>1334506053.53</v>
          </cell>
        </row>
        <row r="423">
          <cell r="A423">
            <v>44011</v>
          </cell>
          <cell r="B423">
            <v>34902620.920000002</v>
          </cell>
        </row>
        <row r="424">
          <cell r="A424">
            <v>44012</v>
          </cell>
          <cell r="B424">
            <v>189962345.38999999</v>
          </cell>
        </row>
        <row r="425">
          <cell r="A425">
            <v>44013</v>
          </cell>
          <cell r="B425">
            <v>6633.29</v>
          </cell>
        </row>
        <row r="426">
          <cell r="A426">
            <v>44000</v>
          </cell>
          <cell r="B426">
            <v>1559377653.1300001</v>
          </cell>
        </row>
        <row r="427">
          <cell r="A427">
            <v>44110</v>
          </cell>
          <cell r="B427">
            <v>574199.97</v>
          </cell>
        </row>
        <row r="428">
          <cell r="A428">
            <v>44111</v>
          </cell>
          <cell r="B428">
            <v>2863326.35</v>
          </cell>
        </row>
        <row r="429">
          <cell r="A429">
            <v>44112</v>
          </cell>
          <cell r="B429">
            <v>2332136.2999999998</v>
          </cell>
        </row>
        <row r="430">
          <cell r="A430">
            <v>44113</v>
          </cell>
          <cell r="B430">
            <v>21978.2</v>
          </cell>
        </row>
        <row r="431">
          <cell r="A431">
            <v>44100</v>
          </cell>
          <cell r="B431">
            <v>5791640.8200000003</v>
          </cell>
        </row>
        <row r="432">
          <cell r="A432">
            <v>44211</v>
          </cell>
          <cell r="B432">
            <v>136237.97</v>
          </cell>
        </row>
        <row r="433">
          <cell r="A433">
            <v>44214</v>
          </cell>
          <cell r="B433">
            <v>165178.18</v>
          </cell>
        </row>
        <row r="434">
          <cell r="A434">
            <v>44200</v>
          </cell>
          <cell r="B434">
            <v>301416.15000000002</v>
          </cell>
        </row>
        <row r="435">
          <cell r="A435">
            <v>45010</v>
          </cell>
          <cell r="B435">
            <v>37695294.07</v>
          </cell>
        </row>
        <row r="436">
          <cell r="A436">
            <v>45011</v>
          </cell>
          <cell r="B436">
            <v>1658068.21</v>
          </cell>
        </row>
        <row r="437">
          <cell r="A437">
            <v>45012</v>
          </cell>
          <cell r="B437">
            <v>3951237.44</v>
          </cell>
        </row>
        <row r="438">
          <cell r="A438">
            <v>45013</v>
          </cell>
          <cell r="B438">
            <v>193765.18</v>
          </cell>
        </row>
        <row r="439">
          <cell r="A439">
            <v>45014</v>
          </cell>
          <cell r="B439">
            <v>1357509.57</v>
          </cell>
        </row>
        <row r="440">
          <cell r="A440">
            <v>45015</v>
          </cell>
          <cell r="B440">
            <v>198322.11</v>
          </cell>
        </row>
        <row r="441">
          <cell r="A441">
            <v>45016</v>
          </cell>
          <cell r="B441">
            <v>2112146.0099999998</v>
          </cell>
        </row>
        <row r="442">
          <cell r="A442">
            <v>45017</v>
          </cell>
          <cell r="B442">
            <v>15836603.25</v>
          </cell>
        </row>
        <row r="443">
          <cell r="A443">
            <v>45018</v>
          </cell>
          <cell r="B443">
            <v>-39302.97</v>
          </cell>
        </row>
        <row r="444">
          <cell r="A444">
            <v>45019</v>
          </cell>
          <cell r="B444">
            <v>6054728.8399999999</v>
          </cell>
        </row>
        <row r="445">
          <cell r="A445">
            <v>45020</v>
          </cell>
          <cell r="B445">
            <v>1123334.98</v>
          </cell>
        </row>
        <row r="446">
          <cell r="A446">
            <v>45021</v>
          </cell>
          <cell r="B446">
            <v>142792.14000000001</v>
          </cell>
        </row>
        <row r="447">
          <cell r="A447">
            <v>45000</v>
          </cell>
          <cell r="B447">
            <v>70284498.829999998</v>
          </cell>
        </row>
        <row r="448">
          <cell r="A448">
            <v>45110</v>
          </cell>
          <cell r="B448">
            <v>47209880.619999997</v>
          </cell>
        </row>
        <row r="449">
          <cell r="A449">
            <v>45111</v>
          </cell>
          <cell r="B449">
            <v>12159059.41</v>
          </cell>
        </row>
        <row r="450">
          <cell r="A450">
            <v>45112</v>
          </cell>
          <cell r="B450">
            <v>-35073.35</v>
          </cell>
        </row>
        <row r="451">
          <cell r="A451">
            <v>45113</v>
          </cell>
          <cell r="B451">
            <v>6666020.0099999998</v>
          </cell>
        </row>
        <row r="452">
          <cell r="A452">
            <v>45114</v>
          </cell>
          <cell r="B452">
            <v>1151207.97</v>
          </cell>
        </row>
        <row r="453">
          <cell r="A453">
            <v>45115</v>
          </cell>
          <cell r="B453">
            <v>55148.76</v>
          </cell>
        </row>
        <row r="454">
          <cell r="A454">
            <v>45100</v>
          </cell>
          <cell r="B454">
            <v>67206243.420000002</v>
          </cell>
        </row>
        <row r="455">
          <cell r="A455">
            <v>46011</v>
          </cell>
          <cell r="B455">
            <v>179866.78</v>
          </cell>
        </row>
        <row r="456">
          <cell r="A456">
            <v>46012</v>
          </cell>
          <cell r="B456">
            <v>5068.05</v>
          </cell>
        </row>
        <row r="457">
          <cell r="A457">
            <v>46013</v>
          </cell>
          <cell r="B457">
            <v>8539444.7799999993</v>
          </cell>
        </row>
        <row r="458">
          <cell r="A458">
            <v>46014</v>
          </cell>
          <cell r="B458">
            <v>1117551.93</v>
          </cell>
        </row>
        <row r="459">
          <cell r="A459">
            <v>46015</v>
          </cell>
          <cell r="B459">
            <v>848820.05</v>
          </cell>
        </row>
        <row r="460">
          <cell r="A460">
            <v>46016</v>
          </cell>
          <cell r="B460">
            <v>10083.86</v>
          </cell>
        </row>
        <row r="461">
          <cell r="A461">
            <v>46000</v>
          </cell>
          <cell r="B461">
            <v>10700835.449999999</v>
          </cell>
        </row>
        <row r="462">
          <cell r="A462">
            <v>46110</v>
          </cell>
          <cell r="B462">
            <v>116959833.88</v>
          </cell>
        </row>
        <row r="463">
          <cell r="A463">
            <v>46100</v>
          </cell>
          <cell r="B463">
            <v>116959833.88</v>
          </cell>
        </row>
        <row r="464">
          <cell r="A464">
            <v>47010</v>
          </cell>
          <cell r="B464">
            <v>2103107.88</v>
          </cell>
        </row>
        <row r="465">
          <cell r="A465">
            <v>47011</v>
          </cell>
          <cell r="B465">
            <v>29879.759999999998</v>
          </cell>
        </row>
        <row r="466">
          <cell r="A466">
            <v>47013</v>
          </cell>
          <cell r="B466">
            <v>-2040073.34</v>
          </cell>
        </row>
        <row r="467">
          <cell r="A467">
            <v>47014</v>
          </cell>
          <cell r="B467">
            <v>1178777</v>
          </cell>
        </row>
        <row r="468">
          <cell r="A468">
            <v>47015</v>
          </cell>
          <cell r="B468">
            <v>304169.21000000002</v>
          </cell>
        </row>
        <row r="469">
          <cell r="A469">
            <v>47000</v>
          </cell>
          <cell r="B469">
            <v>1575860.51</v>
          </cell>
        </row>
        <row r="470">
          <cell r="A470">
            <v>47110</v>
          </cell>
          <cell r="B470">
            <v>5015.6499999999996</v>
          </cell>
        </row>
        <row r="471">
          <cell r="A471">
            <v>47111</v>
          </cell>
          <cell r="B471">
            <v>943.78</v>
          </cell>
        </row>
        <row r="472">
          <cell r="A472">
            <v>47100</v>
          </cell>
          <cell r="B472">
            <v>5959.43</v>
          </cell>
        </row>
        <row r="473">
          <cell r="A473">
            <v>49910</v>
          </cell>
          <cell r="B473">
            <v>-2233358445.7199998</v>
          </cell>
        </row>
        <row r="474">
          <cell r="A474">
            <v>49900</v>
          </cell>
          <cell r="B474">
            <v>-2233358445.7199998</v>
          </cell>
        </row>
        <row r="475">
          <cell r="A475">
            <v>51010</v>
          </cell>
          <cell r="B475">
            <v>1330809.9099999999</v>
          </cell>
        </row>
        <row r="476">
          <cell r="A476">
            <v>51011</v>
          </cell>
          <cell r="B476">
            <v>12082398.16</v>
          </cell>
        </row>
        <row r="477">
          <cell r="A477">
            <v>51012</v>
          </cell>
          <cell r="B477">
            <v>2940507.25</v>
          </cell>
        </row>
        <row r="478">
          <cell r="A478">
            <v>51013</v>
          </cell>
          <cell r="B478">
            <v>54442392.130000003</v>
          </cell>
        </row>
        <row r="479">
          <cell r="A479">
            <v>51014</v>
          </cell>
          <cell r="B479">
            <v>596262.59</v>
          </cell>
        </row>
        <row r="480">
          <cell r="A480">
            <v>51015</v>
          </cell>
          <cell r="B480">
            <v>2507671.2000000002</v>
          </cell>
        </row>
        <row r="481">
          <cell r="A481">
            <v>51016</v>
          </cell>
          <cell r="B481">
            <v>574497.82999999996</v>
          </cell>
        </row>
        <row r="482">
          <cell r="A482">
            <v>51017</v>
          </cell>
          <cell r="B482">
            <v>17730518.649999999</v>
          </cell>
        </row>
        <row r="483">
          <cell r="A483">
            <v>51018</v>
          </cell>
          <cell r="B483">
            <v>2942464.97</v>
          </cell>
        </row>
        <row r="484">
          <cell r="A484">
            <v>51019</v>
          </cell>
          <cell r="B484">
            <v>8789138.0299999993</v>
          </cell>
        </row>
        <row r="485">
          <cell r="A485">
            <v>51000</v>
          </cell>
          <cell r="B485">
            <v>103936660.72</v>
          </cell>
        </row>
        <row r="486">
          <cell r="A486">
            <v>51110</v>
          </cell>
          <cell r="B486">
            <v>11400311.699999999</v>
          </cell>
        </row>
        <row r="487">
          <cell r="A487">
            <v>51111</v>
          </cell>
          <cell r="B487">
            <v>46360349.869999997</v>
          </cell>
        </row>
        <row r="488">
          <cell r="A488">
            <v>51112</v>
          </cell>
          <cell r="B488">
            <v>2571347.98</v>
          </cell>
        </row>
        <row r="489">
          <cell r="A489">
            <v>51113</v>
          </cell>
          <cell r="B489">
            <v>18951.21</v>
          </cell>
        </row>
        <row r="490">
          <cell r="A490">
            <v>51114</v>
          </cell>
          <cell r="B490">
            <v>488809.74</v>
          </cell>
        </row>
        <row r="491">
          <cell r="A491">
            <v>51115</v>
          </cell>
          <cell r="B491">
            <v>127329.82</v>
          </cell>
        </row>
        <row r="492">
          <cell r="A492">
            <v>51116</v>
          </cell>
          <cell r="B492">
            <v>5000663.01</v>
          </cell>
        </row>
        <row r="493">
          <cell r="A493">
            <v>51117</v>
          </cell>
          <cell r="B493">
            <v>500945.24</v>
          </cell>
        </row>
        <row r="494">
          <cell r="A494">
            <v>51118</v>
          </cell>
          <cell r="B494">
            <v>2744006.41</v>
          </cell>
        </row>
        <row r="495">
          <cell r="A495">
            <v>51100</v>
          </cell>
          <cell r="B495">
            <v>69212714.980000004</v>
          </cell>
        </row>
        <row r="496">
          <cell r="A496">
            <v>51210</v>
          </cell>
          <cell r="B496">
            <v>284868.92</v>
          </cell>
        </row>
        <row r="497">
          <cell r="A497">
            <v>51211</v>
          </cell>
          <cell r="B497">
            <v>769705.07</v>
          </cell>
        </row>
        <row r="498">
          <cell r="A498">
            <v>51212</v>
          </cell>
          <cell r="B498">
            <v>260547.98</v>
          </cell>
        </row>
        <row r="499">
          <cell r="A499">
            <v>51213</v>
          </cell>
          <cell r="B499">
            <v>585311.85</v>
          </cell>
        </row>
        <row r="500">
          <cell r="A500">
            <v>51214</v>
          </cell>
          <cell r="B500">
            <v>680390.54</v>
          </cell>
        </row>
        <row r="501">
          <cell r="A501">
            <v>51216</v>
          </cell>
          <cell r="B501">
            <v>140372.56</v>
          </cell>
        </row>
        <row r="502">
          <cell r="A502">
            <v>51217</v>
          </cell>
          <cell r="B502">
            <v>180969.31</v>
          </cell>
        </row>
        <row r="503">
          <cell r="A503">
            <v>51219</v>
          </cell>
          <cell r="B503">
            <v>530159.32999999996</v>
          </cell>
        </row>
        <row r="504">
          <cell r="A504">
            <v>51220</v>
          </cell>
          <cell r="B504">
            <v>2982009.4</v>
          </cell>
        </row>
        <row r="505">
          <cell r="A505">
            <v>51221</v>
          </cell>
          <cell r="B505">
            <v>1410320.75</v>
          </cell>
        </row>
        <row r="506">
          <cell r="A506">
            <v>51200</v>
          </cell>
          <cell r="B506">
            <v>7824655.71</v>
          </cell>
        </row>
        <row r="507">
          <cell r="A507">
            <v>51310</v>
          </cell>
          <cell r="B507">
            <v>11491.17</v>
          </cell>
        </row>
        <row r="508">
          <cell r="A508">
            <v>51311</v>
          </cell>
          <cell r="B508">
            <v>852510.59</v>
          </cell>
        </row>
        <row r="509">
          <cell r="A509">
            <v>51312</v>
          </cell>
          <cell r="B509">
            <v>5751590.5700000003</v>
          </cell>
        </row>
        <row r="510">
          <cell r="A510">
            <v>51313</v>
          </cell>
          <cell r="B510">
            <v>319553.24</v>
          </cell>
        </row>
        <row r="511">
          <cell r="A511">
            <v>51314</v>
          </cell>
          <cell r="B511">
            <v>413171.66</v>
          </cell>
        </row>
        <row r="512">
          <cell r="A512">
            <v>51315</v>
          </cell>
          <cell r="B512">
            <v>54541.02</v>
          </cell>
        </row>
        <row r="513">
          <cell r="A513">
            <v>51316</v>
          </cell>
          <cell r="B513">
            <v>564365.42000000004</v>
          </cell>
        </row>
        <row r="514">
          <cell r="A514">
            <v>51300</v>
          </cell>
          <cell r="B514">
            <v>7967223.6699999999</v>
          </cell>
        </row>
        <row r="515">
          <cell r="A515">
            <v>51410</v>
          </cell>
          <cell r="B515">
            <v>162890.09</v>
          </cell>
        </row>
        <row r="516">
          <cell r="A516">
            <v>51411</v>
          </cell>
          <cell r="B516">
            <v>293896.15999999997</v>
          </cell>
        </row>
        <row r="517">
          <cell r="A517">
            <v>51412</v>
          </cell>
          <cell r="B517">
            <v>93765.62</v>
          </cell>
        </row>
        <row r="518">
          <cell r="A518">
            <v>51413</v>
          </cell>
          <cell r="B518">
            <v>3259650.18</v>
          </cell>
        </row>
        <row r="519">
          <cell r="A519">
            <v>51400</v>
          </cell>
          <cell r="B519">
            <v>3810202.05</v>
          </cell>
        </row>
        <row r="520">
          <cell r="A520">
            <v>51510</v>
          </cell>
          <cell r="B520">
            <v>1120021.1499999999</v>
          </cell>
        </row>
        <row r="521">
          <cell r="A521">
            <v>51511</v>
          </cell>
          <cell r="B521">
            <v>298439.73</v>
          </cell>
        </row>
        <row r="522">
          <cell r="A522">
            <v>51512</v>
          </cell>
          <cell r="B522">
            <v>1444724.76</v>
          </cell>
        </row>
        <row r="523">
          <cell r="A523">
            <v>51513</v>
          </cell>
          <cell r="B523">
            <v>396207.57</v>
          </cell>
        </row>
        <row r="524">
          <cell r="A524">
            <v>51514</v>
          </cell>
          <cell r="B524">
            <v>33324.980000000003</v>
          </cell>
        </row>
        <row r="525">
          <cell r="A525">
            <v>51500</v>
          </cell>
          <cell r="B525">
            <v>3292718.19</v>
          </cell>
        </row>
        <row r="526">
          <cell r="A526">
            <v>52010</v>
          </cell>
          <cell r="B526">
            <v>158560872.41</v>
          </cell>
        </row>
        <row r="527">
          <cell r="A527">
            <v>52011</v>
          </cell>
          <cell r="B527">
            <v>3127244.32</v>
          </cell>
        </row>
        <row r="528">
          <cell r="A528">
            <v>52012</v>
          </cell>
          <cell r="B528">
            <v>415889.5</v>
          </cell>
        </row>
        <row r="529">
          <cell r="A529">
            <v>52000</v>
          </cell>
          <cell r="B529">
            <v>162104006.22999999</v>
          </cell>
        </row>
        <row r="530">
          <cell r="A530">
            <v>53010</v>
          </cell>
          <cell r="B530">
            <v>81536972.549999997</v>
          </cell>
        </row>
        <row r="531">
          <cell r="A531">
            <v>53000</v>
          </cell>
          <cell r="B531">
            <v>81536972.549999997</v>
          </cell>
        </row>
        <row r="532">
          <cell r="A532">
            <v>53130</v>
          </cell>
          <cell r="B532">
            <v>-183000.55</v>
          </cell>
        </row>
        <row r="533">
          <cell r="A533">
            <v>53140</v>
          </cell>
          <cell r="B533">
            <v>-160141.31</v>
          </cell>
        </row>
        <row r="534">
          <cell r="A534">
            <v>53150</v>
          </cell>
          <cell r="B534">
            <v>-79138.62</v>
          </cell>
        </row>
        <row r="535">
          <cell r="A535">
            <v>53160</v>
          </cell>
          <cell r="B535">
            <v>-25900495.300000001</v>
          </cell>
        </row>
        <row r="536">
          <cell r="A536">
            <v>53161</v>
          </cell>
          <cell r="B536">
            <v>262759</v>
          </cell>
        </row>
        <row r="537">
          <cell r="A537">
            <v>53170</v>
          </cell>
          <cell r="B537">
            <v>4364967.34</v>
          </cell>
        </row>
        <row r="538">
          <cell r="A538">
            <v>53171</v>
          </cell>
          <cell r="B538">
            <v>160272</v>
          </cell>
        </row>
        <row r="539">
          <cell r="A539">
            <v>53173</v>
          </cell>
          <cell r="B539">
            <v>81065</v>
          </cell>
        </row>
        <row r="540">
          <cell r="A540">
            <v>53174</v>
          </cell>
          <cell r="B540">
            <v>506946.93</v>
          </cell>
        </row>
        <row r="541">
          <cell r="A541">
            <v>53180</v>
          </cell>
          <cell r="B541">
            <v>-31635.66</v>
          </cell>
        </row>
        <row r="542">
          <cell r="A542">
            <v>53181</v>
          </cell>
          <cell r="B542">
            <v>245344</v>
          </cell>
        </row>
        <row r="543">
          <cell r="A543">
            <v>53100</v>
          </cell>
          <cell r="B543">
            <v>-20733057.170000002</v>
          </cell>
        </row>
        <row r="544">
          <cell r="A544">
            <v>54010</v>
          </cell>
          <cell r="B544">
            <v>768993.6</v>
          </cell>
        </row>
        <row r="545">
          <cell r="A545">
            <v>54000</v>
          </cell>
          <cell r="B545">
            <v>768993.6</v>
          </cell>
        </row>
        <row r="546">
          <cell r="A546">
            <v>55010</v>
          </cell>
          <cell r="B546">
            <v>15628925.67</v>
          </cell>
        </row>
        <row r="547">
          <cell r="A547">
            <v>55011</v>
          </cell>
          <cell r="B547">
            <v>5267496.97</v>
          </cell>
        </row>
        <row r="548">
          <cell r="A548">
            <v>55012</v>
          </cell>
          <cell r="B548">
            <v>94475.91</v>
          </cell>
        </row>
        <row r="549">
          <cell r="A549">
            <v>55013</v>
          </cell>
          <cell r="B549">
            <v>2681.52</v>
          </cell>
        </row>
        <row r="550">
          <cell r="A550">
            <v>55014</v>
          </cell>
          <cell r="B550">
            <v>-77540.289999999994</v>
          </cell>
        </row>
        <row r="551">
          <cell r="A551">
            <v>55015</v>
          </cell>
          <cell r="B551">
            <v>119271.69</v>
          </cell>
        </row>
        <row r="552">
          <cell r="A552">
            <v>55016</v>
          </cell>
          <cell r="B552">
            <v>-429369.81</v>
          </cell>
        </row>
        <row r="553">
          <cell r="A553">
            <v>55017</v>
          </cell>
          <cell r="B553">
            <v>3349479.37</v>
          </cell>
        </row>
        <row r="554">
          <cell r="A554">
            <v>55018</v>
          </cell>
          <cell r="B554">
            <v>-644.83000000000004</v>
          </cell>
        </row>
        <row r="555">
          <cell r="A555">
            <v>55019</v>
          </cell>
          <cell r="B555">
            <v>45440.35</v>
          </cell>
        </row>
        <row r="556">
          <cell r="A556">
            <v>55020</v>
          </cell>
          <cell r="B556">
            <v>979.4</v>
          </cell>
        </row>
        <row r="557">
          <cell r="A557">
            <v>55000</v>
          </cell>
          <cell r="B557">
            <v>24001195.949999999</v>
          </cell>
        </row>
        <row r="558">
          <cell r="A558">
            <v>59910</v>
          </cell>
          <cell r="B558">
            <v>-396396717.25999999</v>
          </cell>
        </row>
        <row r="559">
          <cell r="A559">
            <v>59900</v>
          </cell>
          <cell r="B559">
            <v>-396396717.25999999</v>
          </cell>
        </row>
        <row r="560">
          <cell r="A560">
            <v>61010</v>
          </cell>
          <cell r="B560">
            <v>1537386.37</v>
          </cell>
        </row>
        <row r="561">
          <cell r="A561">
            <v>61011</v>
          </cell>
          <cell r="B561">
            <v>18000</v>
          </cell>
        </row>
        <row r="562">
          <cell r="A562">
            <v>61000</v>
          </cell>
          <cell r="B562">
            <v>1555386.37</v>
          </cell>
        </row>
        <row r="563">
          <cell r="A563">
            <v>61110</v>
          </cell>
          <cell r="B563">
            <v>94811170.950000003</v>
          </cell>
        </row>
        <row r="564">
          <cell r="A564">
            <v>61112</v>
          </cell>
          <cell r="B564">
            <v>576051.30000000005</v>
          </cell>
        </row>
        <row r="565">
          <cell r="A565">
            <v>61113</v>
          </cell>
          <cell r="B565">
            <v>315685.76000000001</v>
          </cell>
        </row>
        <row r="566">
          <cell r="A566">
            <v>61114</v>
          </cell>
          <cell r="B566">
            <v>602691.72</v>
          </cell>
        </row>
        <row r="567">
          <cell r="A567">
            <v>61115</v>
          </cell>
          <cell r="B567">
            <v>4559484.21</v>
          </cell>
        </row>
        <row r="568">
          <cell r="A568">
            <v>61116</v>
          </cell>
          <cell r="B568">
            <v>8762212.7699999996</v>
          </cell>
        </row>
        <row r="569">
          <cell r="A569">
            <v>61117</v>
          </cell>
          <cell r="B569">
            <v>526317.61</v>
          </cell>
        </row>
        <row r="570">
          <cell r="A570">
            <v>61118</v>
          </cell>
          <cell r="B570">
            <v>5945359.1699999999</v>
          </cell>
        </row>
        <row r="571">
          <cell r="A571">
            <v>61119</v>
          </cell>
          <cell r="B571">
            <v>272769.98</v>
          </cell>
        </row>
        <row r="572">
          <cell r="A572">
            <v>61120</v>
          </cell>
          <cell r="B572">
            <v>2206878.29</v>
          </cell>
        </row>
        <row r="573">
          <cell r="A573">
            <v>61121</v>
          </cell>
          <cell r="B573">
            <v>319526.34000000003</v>
          </cell>
        </row>
        <row r="574">
          <cell r="A574">
            <v>61122</v>
          </cell>
          <cell r="B574">
            <v>35150</v>
          </cell>
        </row>
        <row r="575">
          <cell r="A575">
            <v>61123</v>
          </cell>
          <cell r="B575">
            <v>4673551.25</v>
          </cell>
        </row>
        <row r="576">
          <cell r="A576">
            <v>61125</v>
          </cell>
          <cell r="B576">
            <v>469670.07</v>
          </cell>
        </row>
        <row r="577">
          <cell r="A577">
            <v>61126</v>
          </cell>
          <cell r="B577">
            <v>2242366.41</v>
          </cell>
        </row>
        <row r="578">
          <cell r="A578">
            <v>61127</v>
          </cell>
          <cell r="B578">
            <v>2773182.04</v>
          </cell>
        </row>
        <row r="579">
          <cell r="A579">
            <v>61100</v>
          </cell>
          <cell r="B579">
            <v>129092067.87</v>
          </cell>
        </row>
        <row r="580">
          <cell r="A580">
            <v>61210</v>
          </cell>
          <cell r="B580">
            <v>25866658.34</v>
          </cell>
        </row>
        <row r="581">
          <cell r="A581">
            <v>61211</v>
          </cell>
          <cell r="B581">
            <v>257711.52</v>
          </cell>
        </row>
        <row r="582">
          <cell r="A582">
            <v>61212</v>
          </cell>
          <cell r="B582">
            <v>3224791.43</v>
          </cell>
        </row>
        <row r="583">
          <cell r="A583">
            <v>61213</v>
          </cell>
          <cell r="B583">
            <v>1936774.44</v>
          </cell>
        </row>
        <row r="584">
          <cell r="A584">
            <v>61214</v>
          </cell>
          <cell r="B584">
            <v>2315770.98</v>
          </cell>
        </row>
        <row r="585">
          <cell r="A585">
            <v>61215</v>
          </cell>
          <cell r="B585">
            <v>10533636.470000001</v>
          </cell>
        </row>
        <row r="586">
          <cell r="A586">
            <v>61216</v>
          </cell>
          <cell r="B586">
            <v>6721693.5300000003</v>
          </cell>
        </row>
        <row r="587">
          <cell r="A587">
            <v>61217</v>
          </cell>
          <cell r="B587">
            <v>9664467.3599999994</v>
          </cell>
        </row>
        <row r="588">
          <cell r="A588">
            <v>61219</v>
          </cell>
          <cell r="B588">
            <v>3888380.03</v>
          </cell>
        </row>
        <row r="589">
          <cell r="A589">
            <v>61220</v>
          </cell>
          <cell r="B589">
            <v>437212.82</v>
          </cell>
        </row>
        <row r="590">
          <cell r="A590">
            <v>61221</v>
          </cell>
          <cell r="B590">
            <v>4913.26</v>
          </cell>
        </row>
        <row r="591">
          <cell r="A591">
            <v>61222</v>
          </cell>
          <cell r="B591">
            <v>2470490.89</v>
          </cell>
        </row>
        <row r="592">
          <cell r="A592">
            <v>61224</v>
          </cell>
          <cell r="B592">
            <v>2394127.64</v>
          </cell>
        </row>
        <row r="593">
          <cell r="A593">
            <v>61225</v>
          </cell>
          <cell r="B593">
            <v>-245778.4</v>
          </cell>
        </row>
        <row r="594">
          <cell r="A594">
            <v>61226</v>
          </cell>
          <cell r="B594">
            <v>2068600.76</v>
          </cell>
        </row>
        <row r="595">
          <cell r="A595">
            <v>61227</v>
          </cell>
          <cell r="B595">
            <v>78811.789999999994</v>
          </cell>
        </row>
        <row r="596">
          <cell r="A596">
            <v>61228</v>
          </cell>
          <cell r="B596">
            <v>10913.3</v>
          </cell>
        </row>
        <row r="597">
          <cell r="A597">
            <v>61232</v>
          </cell>
          <cell r="B597">
            <v>8380358.4800000004</v>
          </cell>
        </row>
        <row r="598">
          <cell r="A598">
            <v>61234</v>
          </cell>
          <cell r="B598">
            <v>7148.03</v>
          </cell>
        </row>
        <row r="599">
          <cell r="A599">
            <v>61236</v>
          </cell>
          <cell r="B599">
            <v>357.51</v>
          </cell>
        </row>
        <row r="600">
          <cell r="A600">
            <v>61237</v>
          </cell>
          <cell r="B600">
            <v>124556.22</v>
          </cell>
        </row>
        <row r="601">
          <cell r="A601">
            <v>61239</v>
          </cell>
          <cell r="B601">
            <v>40700.76</v>
          </cell>
        </row>
        <row r="602">
          <cell r="A602">
            <v>61241</v>
          </cell>
          <cell r="B602">
            <v>1447624.97</v>
          </cell>
        </row>
        <row r="603">
          <cell r="A603">
            <v>61244</v>
          </cell>
          <cell r="B603">
            <v>8.4</v>
          </cell>
        </row>
        <row r="604">
          <cell r="A604">
            <v>61245</v>
          </cell>
          <cell r="B604">
            <v>1514310.8</v>
          </cell>
        </row>
        <row r="605">
          <cell r="A605">
            <v>61247</v>
          </cell>
          <cell r="B605">
            <v>19300</v>
          </cell>
        </row>
        <row r="606">
          <cell r="A606">
            <v>61249</v>
          </cell>
          <cell r="B606">
            <v>295201.28999999998</v>
          </cell>
        </row>
        <row r="607">
          <cell r="A607">
            <v>61250</v>
          </cell>
          <cell r="B607">
            <v>80067.12</v>
          </cell>
        </row>
        <row r="608">
          <cell r="A608">
            <v>61251</v>
          </cell>
          <cell r="B608">
            <v>547382.67000000004</v>
          </cell>
        </row>
        <row r="609">
          <cell r="A609">
            <v>61252</v>
          </cell>
          <cell r="B609">
            <v>-199531.05</v>
          </cell>
        </row>
        <row r="610">
          <cell r="A610">
            <v>61253</v>
          </cell>
          <cell r="B610">
            <v>8562369.2699999996</v>
          </cell>
        </row>
        <row r="611">
          <cell r="A611">
            <v>61254</v>
          </cell>
          <cell r="B611">
            <v>288457.21000000002</v>
          </cell>
        </row>
        <row r="612">
          <cell r="A612">
            <v>61255</v>
          </cell>
          <cell r="B612">
            <v>114773.86</v>
          </cell>
        </row>
        <row r="613">
          <cell r="A613">
            <v>61256</v>
          </cell>
          <cell r="B613">
            <v>-1760980.02</v>
          </cell>
        </row>
        <row r="614">
          <cell r="A614">
            <v>61257</v>
          </cell>
          <cell r="B614">
            <v>409236.77</v>
          </cell>
        </row>
        <row r="615">
          <cell r="A615">
            <v>61258</v>
          </cell>
          <cell r="B615">
            <v>0</v>
          </cell>
        </row>
        <row r="616">
          <cell r="A616">
            <v>61259</v>
          </cell>
          <cell r="B616">
            <v>8559228.3599999994</v>
          </cell>
        </row>
        <row r="617">
          <cell r="A617">
            <v>61260</v>
          </cell>
          <cell r="B617">
            <v>-457072.44</v>
          </cell>
        </row>
        <row r="618">
          <cell r="A618">
            <v>61261</v>
          </cell>
          <cell r="B618">
            <v>17629.04</v>
          </cell>
        </row>
        <row r="619">
          <cell r="A619">
            <v>61262</v>
          </cell>
          <cell r="B619">
            <v>860887.56</v>
          </cell>
        </row>
        <row r="620">
          <cell r="A620">
            <v>61263</v>
          </cell>
          <cell r="B620">
            <v>2503272.9500000002</v>
          </cell>
        </row>
        <row r="621">
          <cell r="A621">
            <v>61264</v>
          </cell>
          <cell r="B621">
            <v>47132.35</v>
          </cell>
        </row>
        <row r="622">
          <cell r="A622">
            <v>61265</v>
          </cell>
          <cell r="B622">
            <v>665143.88</v>
          </cell>
        </row>
        <row r="623">
          <cell r="A623">
            <v>61266</v>
          </cell>
          <cell r="B623">
            <v>51959.64</v>
          </cell>
        </row>
        <row r="624">
          <cell r="A624">
            <v>61268</v>
          </cell>
          <cell r="B624">
            <v>31444.6</v>
          </cell>
        </row>
        <row r="625">
          <cell r="A625">
            <v>61270</v>
          </cell>
          <cell r="B625">
            <v>333449.82</v>
          </cell>
        </row>
        <row r="626">
          <cell r="A626">
            <v>61271</v>
          </cell>
          <cell r="B626">
            <v>175749.06</v>
          </cell>
        </row>
        <row r="627">
          <cell r="A627">
            <v>61275</v>
          </cell>
          <cell r="B627">
            <v>1032.31</v>
          </cell>
        </row>
        <row r="628">
          <cell r="A628">
            <v>61276</v>
          </cell>
          <cell r="B628">
            <v>-366516.65</v>
          </cell>
        </row>
        <row r="629">
          <cell r="A629">
            <v>61277</v>
          </cell>
          <cell r="B629">
            <v>94871.2</v>
          </cell>
        </row>
        <row r="630">
          <cell r="A630">
            <v>61200</v>
          </cell>
          <cell r="B630">
            <v>104018730.13</v>
          </cell>
        </row>
        <row r="631">
          <cell r="A631">
            <v>61310</v>
          </cell>
          <cell r="B631">
            <v>1347279.97</v>
          </cell>
        </row>
        <row r="632">
          <cell r="A632">
            <v>61311</v>
          </cell>
          <cell r="B632">
            <v>306461.27</v>
          </cell>
        </row>
        <row r="633">
          <cell r="A633">
            <v>61312</v>
          </cell>
          <cell r="B633">
            <v>154131.16</v>
          </cell>
        </row>
        <row r="634">
          <cell r="A634">
            <v>61313</v>
          </cell>
          <cell r="B634">
            <v>502871.85</v>
          </cell>
        </row>
        <row r="635">
          <cell r="A635">
            <v>61314</v>
          </cell>
          <cell r="B635">
            <v>200252.63</v>
          </cell>
        </row>
        <row r="636">
          <cell r="A636">
            <v>61315</v>
          </cell>
          <cell r="B636">
            <v>307378.55</v>
          </cell>
        </row>
        <row r="637">
          <cell r="A637">
            <v>61316</v>
          </cell>
          <cell r="B637">
            <v>1033363.34</v>
          </cell>
        </row>
        <row r="638">
          <cell r="A638">
            <v>61317</v>
          </cell>
          <cell r="B638">
            <v>656512.39</v>
          </cell>
        </row>
        <row r="639">
          <cell r="A639">
            <v>61318</v>
          </cell>
          <cell r="B639">
            <v>357640.01</v>
          </cell>
        </row>
        <row r="640">
          <cell r="A640">
            <v>61319</v>
          </cell>
          <cell r="B640">
            <v>85517.88</v>
          </cell>
        </row>
        <row r="641">
          <cell r="A641">
            <v>61320</v>
          </cell>
          <cell r="B641">
            <v>1662530.91</v>
          </cell>
        </row>
        <row r="642">
          <cell r="A642">
            <v>61321</v>
          </cell>
          <cell r="B642">
            <v>420</v>
          </cell>
        </row>
        <row r="643">
          <cell r="A643">
            <v>61322</v>
          </cell>
          <cell r="B643">
            <v>209692.33</v>
          </cell>
        </row>
        <row r="644">
          <cell r="A644">
            <v>61323</v>
          </cell>
          <cell r="B644">
            <v>171114.91</v>
          </cell>
        </row>
        <row r="645">
          <cell r="A645">
            <v>61324</v>
          </cell>
          <cell r="B645">
            <v>279811.26</v>
          </cell>
        </row>
        <row r="646">
          <cell r="A646">
            <v>61300</v>
          </cell>
          <cell r="B646">
            <v>7274978.46</v>
          </cell>
        </row>
        <row r="647">
          <cell r="A647">
            <v>61410</v>
          </cell>
          <cell r="B647">
            <v>412700.58</v>
          </cell>
        </row>
        <row r="648">
          <cell r="A648">
            <v>61411</v>
          </cell>
          <cell r="B648">
            <v>279273.68</v>
          </cell>
        </row>
        <row r="649">
          <cell r="A649">
            <v>61412</v>
          </cell>
          <cell r="B649">
            <v>359812.67</v>
          </cell>
        </row>
        <row r="650">
          <cell r="A650">
            <v>61413</v>
          </cell>
          <cell r="B650">
            <v>963051.72</v>
          </cell>
        </row>
        <row r="651">
          <cell r="A651">
            <v>61400</v>
          </cell>
          <cell r="B651">
            <v>2014838.65</v>
          </cell>
        </row>
        <row r="652">
          <cell r="A652">
            <v>61510</v>
          </cell>
          <cell r="B652">
            <v>149058.92000000001</v>
          </cell>
        </row>
        <row r="653">
          <cell r="A653">
            <v>61511</v>
          </cell>
          <cell r="B653">
            <v>693454.58</v>
          </cell>
        </row>
        <row r="654">
          <cell r="A654">
            <v>61512</v>
          </cell>
          <cell r="B654">
            <v>763893.64</v>
          </cell>
        </row>
        <row r="655">
          <cell r="A655">
            <v>61513</v>
          </cell>
          <cell r="B655">
            <v>71681.960000000006</v>
          </cell>
        </row>
        <row r="656">
          <cell r="A656">
            <v>61514</v>
          </cell>
          <cell r="B656">
            <v>498332.56</v>
          </cell>
        </row>
        <row r="657">
          <cell r="A657">
            <v>61515</v>
          </cell>
          <cell r="B657">
            <v>219447.19</v>
          </cell>
        </row>
        <row r="658">
          <cell r="A658">
            <v>61500</v>
          </cell>
          <cell r="B658">
            <v>2395868.85</v>
          </cell>
        </row>
        <row r="659">
          <cell r="A659">
            <v>62010</v>
          </cell>
          <cell r="B659">
            <v>17664007.460000001</v>
          </cell>
        </row>
        <row r="660">
          <cell r="A660">
            <v>62011</v>
          </cell>
          <cell r="B660">
            <v>4750993.2300000004</v>
          </cell>
        </row>
        <row r="661">
          <cell r="A661">
            <v>62012</v>
          </cell>
          <cell r="B661">
            <v>525.5</v>
          </cell>
        </row>
        <row r="662">
          <cell r="A662">
            <v>62000</v>
          </cell>
          <cell r="B662">
            <v>22415526.190000001</v>
          </cell>
        </row>
        <row r="663">
          <cell r="A663">
            <v>62110</v>
          </cell>
          <cell r="B663">
            <v>3422696.86</v>
          </cell>
        </row>
        <row r="664">
          <cell r="A664">
            <v>62100</v>
          </cell>
          <cell r="B664">
            <v>3422696.86</v>
          </cell>
        </row>
        <row r="665">
          <cell r="A665">
            <v>62210</v>
          </cell>
          <cell r="B665">
            <v>948813.27</v>
          </cell>
        </row>
        <row r="666">
          <cell r="A666">
            <v>62211</v>
          </cell>
          <cell r="B666">
            <v>938687.08</v>
          </cell>
        </row>
        <row r="667">
          <cell r="A667">
            <v>62212</v>
          </cell>
          <cell r="B667">
            <v>377427.64</v>
          </cell>
        </row>
        <row r="668">
          <cell r="A668">
            <v>62213</v>
          </cell>
          <cell r="B668">
            <v>44348.99</v>
          </cell>
        </row>
        <row r="669">
          <cell r="A669">
            <v>62214</v>
          </cell>
          <cell r="B669">
            <v>143283.01999999999</v>
          </cell>
        </row>
        <row r="670">
          <cell r="A670">
            <v>62215</v>
          </cell>
          <cell r="B670">
            <v>711548.37</v>
          </cell>
        </row>
        <row r="671">
          <cell r="A671">
            <v>62216</v>
          </cell>
          <cell r="B671">
            <v>278.29000000000002</v>
          </cell>
        </row>
        <row r="672">
          <cell r="A672">
            <v>62200</v>
          </cell>
          <cell r="B672">
            <v>3164386.66</v>
          </cell>
        </row>
        <row r="673">
          <cell r="A673">
            <v>62310</v>
          </cell>
          <cell r="B673">
            <v>484962.44</v>
          </cell>
        </row>
        <row r="674">
          <cell r="A674">
            <v>62311</v>
          </cell>
          <cell r="B674">
            <v>363.36</v>
          </cell>
        </row>
        <row r="675">
          <cell r="A675">
            <v>62300</v>
          </cell>
          <cell r="B675">
            <v>485325.8</v>
          </cell>
        </row>
        <row r="676">
          <cell r="A676">
            <v>62410</v>
          </cell>
          <cell r="B676">
            <v>209066.58</v>
          </cell>
        </row>
        <row r="677">
          <cell r="A677">
            <v>62411</v>
          </cell>
          <cell r="B677">
            <v>1424.3</v>
          </cell>
        </row>
        <row r="678">
          <cell r="A678">
            <v>62412</v>
          </cell>
          <cell r="B678">
            <v>0</v>
          </cell>
        </row>
        <row r="679">
          <cell r="A679">
            <v>62400</v>
          </cell>
          <cell r="B679">
            <v>210490.88</v>
          </cell>
        </row>
        <row r="680">
          <cell r="A680">
            <v>62510</v>
          </cell>
          <cell r="B680">
            <v>2267323.9500000002</v>
          </cell>
        </row>
        <row r="681">
          <cell r="A681">
            <v>62511</v>
          </cell>
          <cell r="B681">
            <v>567383.64</v>
          </cell>
        </row>
        <row r="682">
          <cell r="A682">
            <v>62512</v>
          </cell>
          <cell r="B682">
            <v>127973.74</v>
          </cell>
        </row>
        <row r="683">
          <cell r="A683">
            <v>62513</v>
          </cell>
          <cell r="B683">
            <v>244.66</v>
          </cell>
        </row>
        <row r="684">
          <cell r="A684">
            <v>62514</v>
          </cell>
          <cell r="B684">
            <v>414180.98</v>
          </cell>
        </row>
        <row r="685">
          <cell r="A685">
            <v>62500</v>
          </cell>
          <cell r="B685">
            <v>3377106.97</v>
          </cell>
        </row>
        <row r="686">
          <cell r="A686">
            <v>62610</v>
          </cell>
          <cell r="B686">
            <v>2718749.12</v>
          </cell>
        </row>
        <row r="687">
          <cell r="A687">
            <v>62611</v>
          </cell>
          <cell r="B687">
            <v>2784467.91</v>
          </cell>
        </row>
        <row r="688">
          <cell r="A688">
            <v>62612</v>
          </cell>
          <cell r="B688">
            <v>141528.31</v>
          </cell>
        </row>
        <row r="689">
          <cell r="A689">
            <v>62613</v>
          </cell>
          <cell r="B689">
            <v>44595.16</v>
          </cell>
        </row>
        <row r="690">
          <cell r="A690">
            <v>62614</v>
          </cell>
          <cell r="B690">
            <v>257613.42</v>
          </cell>
        </row>
        <row r="691">
          <cell r="A691">
            <v>62615</v>
          </cell>
          <cell r="B691">
            <v>1439988.75</v>
          </cell>
        </row>
        <row r="692">
          <cell r="A692">
            <v>62616</v>
          </cell>
          <cell r="B692">
            <v>1358063.38</v>
          </cell>
        </row>
        <row r="693">
          <cell r="A693">
            <v>62617</v>
          </cell>
          <cell r="B693">
            <v>449815.99</v>
          </cell>
        </row>
        <row r="694">
          <cell r="A694">
            <v>62618</v>
          </cell>
          <cell r="B694">
            <v>6280244.8899999997</v>
          </cell>
        </row>
        <row r="695">
          <cell r="A695">
            <v>62619</v>
          </cell>
          <cell r="B695">
            <v>84544.639999999999</v>
          </cell>
        </row>
        <row r="696">
          <cell r="A696">
            <v>62620</v>
          </cell>
          <cell r="B696">
            <v>5409.45</v>
          </cell>
        </row>
        <row r="697">
          <cell r="A697">
            <v>62621</v>
          </cell>
          <cell r="B697">
            <v>8648676.0700000003</v>
          </cell>
        </row>
        <row r="698">
          <cell r="A698">
            <v>62622</v>
          </cell>
          <cell r="B698">
            <v>6779978.9000000004</v>
          </cell>
        </row>
        <row r="699">
          <cell r="A699">
            <v>62623</v>
          </cell>
          <cell r="B699">
            <v>299318.48</v>
          </cell>
        </row>
        <row r="700">
          <cell r="A700">
            <v>62624</v>
          </cell>
          <cell r="B700">
            <v>22265.360000000001</v>
          </cell>
        </row>
        <row r="701">
          <cell r="A701">
            <v>62625</v>
          </cell>
          <cell r="B701">
            <v>17325.53</v>
          </cell>
        </row>
        <row r="702">
          <cell r="A702">
            <v>62626</v>
          </cell>
          <cell r="B702">
            <v>633237.03</v>
          </cell>
        </row>
        <row r="703">
          <cell r="A703">
            <v>62627</v>
          </cell>
          <cell r="B703">
            <v>30021.73</v>
          </cell>
        </row>
        <row r="704">
          <cell r="A704">
            <v>62628</v>
          </cell>
          <cell r="B704">
            <v>403573.58</v>
          </cell>
        </row>
        <row r="705">
          <cell r="A705">
            <v>62631</v>
          </cell>
          <cell r="B705">
            <v>40522.19</v>
          </cell>
        </row>
        <row r="706">
          <cell r="A706">
            <v>62600</v>
          </cell>
          <cell r="B706">
            <v>32439939.890000001</v>
          </cell>
        </row>
        <row r="707">
          <cell r="A707">
            <v>62710</v>
          </cell>
          <cell r="B707">
            <v>493817.94</v>
          </cell>
        </row>
        <row r="708">
          <cell r="A708">
            <v>62711</v>
          </cell>
          <cell r="B708">
            <v>-4916.53</v>
          </cell>
        </row>
        <row r="709">
          <cell r="A709">
            <v>62712</v>
          </cell>
          <cell r="B709">
            <v>27119.59</v>
          </cell>
        </row>
        <row r="710">
          <cell r="A710">
            <v>62700</v>
          </cell>
          <cell r="B710">
            <v>516021</v>
          </cell>
        </row>
        <row r="711">
          <cell r="A711">
            <v>62810</v>
          </cell>
          <cell r="B711">
            <v>467197.65</v>
          </cell>
        </row>
        <row r="712">
          <cell r="A712">
            <v>62811</v>
          </cell>
          <cell r="B712">
            <v>232789.61</v>
          </cell>
        </row>
        <row r="713">
          <cell r="A713">
            <v>62812</v>
          </cell>
          <cell r="B713">
            <v>216099.69</v>
          </cell>
        </row>
        <row r="714">
          <cell r="A714">
            <v>62813</v>
          </cell>
          <cell r="B714">
            <v>2585.0500000000002</v>
          </cell>
        </row>
        <row r="715">
          <cell r="A715">
            <v>62814</v>
          </cell>
          <cell r="B715">
            <v>4039840.81</v>
          </cell>
        </row>
        <row r="716">
          <cell r="A716">
            <v>62815</v>
          </cell>
          <cell r="B716">
            <v>244951.27</v>
          </cell>
        </row>
        <row r="717">
          <cell r="A717">
            <v>62816</v>
          </cell>
          <cell r="B717">
            <v>52818.36</v>
          </cell>
        </row>
        <row r="718">
          <cell r="A718">
            <v>62817</v>
          </cell>
          <cell r="B718">
            <v>61636.46</v>
          </cell>
        </row>
        <row r="719">
          <cell r="A719">
            <v>62818</v>
          </cell>
          <cell r="B719">
            <v>24029.13</v>
          </cell>
        </row>
        <row r="720">
          <cell r="A720">
            <v>62819</v>
          </cell>
          <cell r="B720">
            <v>2491177.36</v>
          </cell>
        </row>
        <row r="721">
          <cell r="A721">
            <v>62820</v>
          </cell>
          <cell r="B721">
            <v>240720.64000000001</v>
          </cell>
        </row>
        <row r="722">
          <cell r="A722">
            <v>62800</v>
          </cell>
          <cell r="B722">
            <v>8073846.0300000003</v>
          </cell>
        </row>
        <row r="723">
          <cell r="A723">
            <v>63010</v>
          </cell>
          <cell r="B723">
            <v>6409308.2699999996</v>
          </cell>
        </row>
        <row r="724">
          <cell r="A724">
            <v>63011</v>
          </cell>
          <cell r="B724">
            <v>1136579.81</v>
          </cell>
        </row>
        <row r="725">
          <cell r="A725">
            <v>63012</v>
          </cell>
          <cell r="B725">
            <v>1101200.8899999999</v>
          </cell>
        </row>
        <row r="726">
          <cell r="A726">
            <v>63013</v>
          </cell>
          <cell r="B726">
            <v>471207.33</v>
          </cell>
        </row>
        <row r="727">
          <cell r="A727">
            <v>63000</v>
          </cell>
          <cell r="B727">
            <v>9118296.3000000007</v>
          </cell>
        </row>
        <row r="728">
          <cell r="A728">
            <v>63110</v>
          </cell>
          <cell r="B728">
            <v>92412.64</v>
          </cell>
        </row>
        <row r="729">
          <cell r="A729">
            <v>63111</v>
          </cell>
          <cell r="B729">
            <v>210175.19</v>
          </cell>
        </row>
        <row r="730">
          <cell r="A730">
            <v>63112</v>
          </cell>
          <cell r="B730">
            <v>16495.68</v>
          </cell>
        </row>
        <row r="731">
          <cell r="A731">
            <v>63113</v>
          </cell>
          <cell r="B731">
            <v>8673895.0600000005</v>
          </cell>
        </row>
        <row r="732">
          <cell r="A732">
            <v>63114</v>
          </cell>
          <cell r="B732">
            <v>-24383.49</v>
          </cell>
        </row>
        <row r="733">
          <cell r="A733">
            <v>63100</v>
          </cell>
          <cell r="B733">
            <v>8968595.0800000001</v>
          </cell>
        </row>
        <row r="734">
          <cell r="A734">
            <v>63216</v>
          </cell>
          <cell r="B734">
            <v>72.09</v>
          </cell>
        </row>
        <row r="735">
          <cell r="A735">
            <v>63200</v>
          </cell>
          <cell r="B735">
            <v>72.09</v>
          </cell>
        </row>
        <row r="736">
          <cell r="A736">
            <v>63310</v>
          </cell>
          <cell r="B736">
            <v>163420.54</v>
          </cell>
        </row>
        <row r="737">
          <cell r="A737">
            <v>63311</v>
          </cell>
          <cell r="B737">
            <v>161510.92000000001</v>
          </cell>
        </row>
        <row r="738">
          <cell r="A738">
            <v>63312</v>
          </cell>
          <cell r="B738">
            <v>722613.42</v>
          </cell>
        </row>
        <row r="739">
          <cell r="A739">
            <v>63313</v>
          </cell>
          <cell r="B739">
            <v>13983.82</v>
          </cell>
        </row>
        <row r="740">
          <cell r="A740">
            <v>63314</v>
          </cell>
          <cell r="B740">
            <v>655056.44999999995</v>
          </cell>
        </row>
        <row r="741">
          <cell r="A741">
            <v>63315</v>
          </cell>
          <cell r="B741">
            <v>183938.53</v>
          </cell>
        </row>
        <row r="742">
          <cell r="A742">
            <v>63300</v>
          </cell>
          <cell r="B742">
            <v>1900523.68</v>
          </cell>
        </row>
        <row r="743">
          <cell r="A743">
            <v>64010</v>
          </cell>
          <cell r="B743">
            <v>89810.53</v>
          </cell>
        </row>
        <row r="744">
          <cell r="A744">
            <v>64011</v>
          </cell>
          <cell r="B744">
            <v>55510.48</v>
          </cell>
        </row>
        <row r="745">
          <cell r="A745">
            <v>64013</v>
          </cell>
          <cell r="B745">
            <v>60816.33</v>
          </cell>
        </row>
        <row r="746">
          <cell r="A746">
            <v>64016</v>
          </cell>
          <cell r="B746">
            <v>428548.82</v>
          </cell>
        </row>
        <row r="747">
          <cell r="A747">
            <v>64000</v>
          </cell>
          <cell r="B747">
            <v>634686.16</v>
          </cell>
        </row>
        <row r="748">
          <cell r="A748">
            <v>65030</v>
          </cell>
          <cell r="B748">
            <v>1005098</v>
          </cell>
        </row>
        <row r="749">
          <cell r="A749">
            <v>65040</v>
          </cell>
          <cell r="B749">
            <v>86487</v>
          </cell>
        </row>
        <row r="750">
          <cell r="A750">
            <v>65060</v>
          </cell>
          <cell r="B750">
            <v>279410</v>
          </cell>
        </row>
        <row r="751">
          <cell r="A751">
            <v>65070</v>
          </cell>
          <cell r="B751">
            <v>10541128</v>
          </cell>
        </row>
        <row r="752">
          <cell r="A752">
            <v>65071</v>
          </cell>
          <cell r="B752">
            <v>2405476</v>
          </cell>
        </row>
        <row r="753">
          <cell r="A753">
            <v>65073</v>
          </cell>
          <cell r="B753">
            <v>243259</v>
          </cell>
        </row>
        <row r="754">
          <cell r="A754">
            <v>65074</v>
          </cell>
          <cell r="B754">
            <v>5065122</v>
          </cell>
        </row>
        <row r="755">
          <cell r="A755">
            <v>65080</v>
          </cell>
          <cell r="B755">
            <v>3675089</v>
          </cell>
        </row>
        <row r="756">
          <cell r="A756">
            <v>65081</v>
          </cell>
          <cell r="B756">
            <v>1295811</v>
          </cell>
        </row>
        <row r="757">
          <cell r="A757">
            <v>65000</v>
          </cell>
          <cell r="B757">
            <v>24596880</v>
          </cell>
        </row>
        <row r="758">
          <cell r="A758">
            <v>66010</v>
          </cell>
          <cell r="B758">
            <v>62739.88</v>
          </cell>
        </row>
        <row r="759">
          <cell r="A759">
            <v>66011</v>
          </cell>
          <cell r="B759">
            <v>237.08</v>
          </cell>
        </row>
        <row r="760">
          <cell r="A760">
            <v>66012</v>
          </cell>
          <cell r="B760">
            <v>8662.2800000000007</v>
          </cell>
        </row>
        <row r="761">
          <cell r="A761">
            <v>66013</v>
          </cell>
          <cell r="B761">
            <v>1033491.86</v>
          </cell>
        </row>
        <row r="762">
          <cell r="A762">
            <v>66014</v>
          </cell>
          <cell r="B762">
            <v>694448</v>
          </cell>
        </row>
        <row r="763">
          <cell r="A763">
            <v>66015</v>
          </cell>
          <cell r="B763">
            <v>98671.23</v>
          </cell>
        </row>
        <row r="764">
          <cell r="A764">
            <v>66016</v>
          </cell>
          <cell r="B764">
            <v>49009.68</v>
          </cell>
        </row>
        <row r="765">
          <cell r="A765">
            <v>66017</v>
          </cell>
          <cell r="B765">
            <v>173725.22</v>
          </cell>
        </row>
        <row r="766">
          <cell r="A766">
            <v>66000</v>
          </cell>
          <cell r="B766">
            <v>2120985.23</v>
          </cell>
        </row>
        <row r="767">
          <cell r="A767">
            <v>66110</v>
          </cell>
          <cell r="B767">
            <v>955718.58</v>
          </cell>
        </row>
        <row r="768">
          <cell r="A768">
            <v>66111</v>
          </cell>
          <cell r="B768">
            <v>123164.86</v>
          </cell>
        </row>
        <row r="769">
          <cell r="A769">
            <v>66112</v>
          </cell>
          <cell r="B769">
            <v>621120.02</v>
          </cell>
        </row>
        <row r="770">
          <cell r="A770">
            <v>66100</v>
          </cell>
          <cell r="B770">
            <v>1700003.46</v>
          </cell>
        </row>
        <row r="771">
          <cell r="A771">
            <v>66210</v>
          </cell>
          <cell r="B771">
            <v>859272.81</v>
          </cell>
        </row>
        <row r="772">
          <cell r="A772">
            <v>66211</v>
          </cell>
          <cell r="B772">
            <v>92944.55</v>
          </cell>
        </row>
        <row r="773">
          <cell r="A773">
            <v>66212</v>
          </cell>
          <cell r="B773">
            <v>651502.26</v>
          </cell>
        </row>
        <row r="774">
          <cell r="A774">
            <v>66200</v>
          </cell>
          <cell r="B774">
            <v>1603719.62</v>
          </cell>
        </row>
        <row r="775">
          <cell r="A775">
            <v>66310</v>
          </cell>
          <cell r="B775">
            <v>272391.39</v>
          </cell>
        </row>
        <row r="776">
          <cell r="A776">
            <v>66311</v>
          </cell>
          <cell r="B776">
            <v>501580.23</v>
          </cell>
        </row>
        <row r="777">
          <cell r="A777">
            <v>66312</v>
          </cell>
          <cell r="B777">
            <v>285162.26</v>
          </cell>
        </row>
        <row r="778">
          <cell r="A778">
            <v>66314</v>
          </cell>
          <cell r="B778">
            <v>1520.09</v>
          </cell>
        </row>
        <row r="779">
          <cell r="A779">
            <v>66315</v>
          </cell>
          <cell r="B779">
            <v>81634.5</v>
          </cell>
        </row>
        <row r="780">
          <cell r="A780">
            <v>66300</v>
          </cell>
          <cell r="B780">
            <v>1142288.47</v>
          </cell>
        </row>
        <row r="781">
          <cell r="A781">
            <v>66410</v>
          </cell>
          <cell r="B781">
            <v>1234300.6399999999</v>
          </cell>
        </row>
        <row r="782">
          <cell r="A782">
            <v>66400</v>
          </cell>
          <cell r="B782">
            <v>1234300.6399999999</v>
          </cell>
        </row>
        <row r="783">
          <cell r="A783">
            <v>67010</v>
          </cell>
          <cell r="B783">
            <v>19357.36</v>
          </cell>
        </row>
        <row r="784">
          <cell r="A784">
            <v>67011</v>
          </cell>
          <cell r="B784">
            <v>8007.96</v>
          </cell>
        </row>
        <row r="785">
          <cell r="A785">
            <v>67012</v>
          </cell>
          <cell r="B785">
            <v>41.03</v>
          </cell>
        </row>
        <row r="786">
          <cell r="A786">
            <v>67014</v>
          </cell>
          <cell r="B786">
            <v>4453.29</v>
          </cell>
        </row>
        <row r="787">
          <cell r="A787">
            <v>67016</v>
          </cell>
          <cell r="B787">
            <v>51038.39</v>
          </cell>
        </row>
        <row r="788">
          <cell r="A788">
            <v>67017</v>
          </cell>
          <cell r="B788">
            <v>-14714.62</v>
          </cell>
        </row>
        <row r="789">
          <cell r="A789">
            <v>67018</v>
          </cell>
          <cell r="B789">
            <v>-16135.74</v>
          </cell>
        </row>
        <row r="790">
          <cell r="A790">
            <v>67019</v>
          </cell>
          <cell r="B790">
            <v>4492920.96</v>
          </cell>
        </row>
        <row r="791">
          <cell r="A791">
            <v>67020</v>
          </cell>
          <cell r="B791">
            <v>-4531441.5</v>
          </cell>
        </row>
        <row r="792">
          <cell r="A792">
            <v>67021</v>
          </cell>
          <cell r="B792">
            <v>75492.990000000005</v>
          </cell>
        </row>
        <row r="793">
          <cell r="A793">
            <v>67022</v>
          </cell>
          <cell r="B793">
            <v>-75345.649999999994</v>
          </cell>
        </row>
        <row r="794">
          <cell r="A794">
            <v>67023</v>
          </cell>
          <cell r="B794">
            <v>425291.69</v>
          </cell>
        </row>
        <row r="795">
          <cell r="A795">
            <v>67000</v>
          </cell>
          <cell r="B795">
            <v>438966.16</v>
          </cell>
        </row>
        <row r="796">
          <cell r="A796">
            <v>67110</v>
          </cell>
          <cell r="B796">
            <v>5</v>
          </cell>
        </row>
        <row r="797">
          <cell r="A797">
            <v>67111</v>
          </cell>
          <cell r="B797">
            <v>89688.93</v>
          </cell>
        </row>
        <row r="798">
          <cell r="A798">
            <v>67112</v>
          </cell>
          <cell r="B798">
            <v>1857574.55</v>
          </cell>
        </row>
        <row r="799">
          <cell r="A799">
            <v>67100</v>
          </cell>
          <cell r="B799">
            <v>1947268.48</v>
          </cell>
        </row>
        <row r="800">
          <cell r="A800">
            <v>67210</v>
          </cell>
          <cell r="B800">
            <v>3366910.17</v>
          </cell>
        </row>
        <row r="801">
          <cell r="A801">
            <v>67211</v>
          </cell>
          <cell r="B801">
            <v>51341.63</v>
          </cell>
        </row>
        <row r="802">
          <cell r="A802">
            <v>67212</v>
          </cell>
          <cell r="B802">
            <v>143765.31</v>
          </cell>
        </row>
        <row r="803">
          <cell r="A803">
            <v>67213</v>
          </cell>
          <cell r="B803">
            <v>6440.56</v>
          </cell>
        </row>
        <row r="804">
          <cell r="A804">
            <v>67214</v>
          </cell>
          <cell r="B804">
            <v>82921.81</v>
          </cell>
        </row>
        <row r="805">
          <cell r="A805">
            <v>67200</v>
          </cell>
          <cell r="B805">
            <v>3651379.48</v>
          </cell>
        </row>
        <row r="806">
          <cell r="A806">
            <v>67310</v>
          </cell>
          <cell r="B806">
            <v>313469.52</v>
          </cell>
        </row>
        <row r="807">
          <cell r="A807">
            <v>67300</v>
          </cell>
          <cell r="B807">
            <v>313469.52</v>
          </cell>
        </row>
        <row r="808">
          <cell r="A808">
            <v>67410</v>
          </cell>
          <cell r="B808">
            <v>570078.27</v>
          </cell>
        </row>
        <row r="809">
          <cell r="A809">
            <v>67411</v>
          </cell>
          <cell r="B809">
            <v>906966.88</v>
          </cell>
        </row>
        <row r="810">
          <cell r="A810">
            <v>67412</v>
          </cell>
          <cell r="B810">
            <v>1646216.06</v>
          </cell>
        </row>
        <row r="811">
          <cell r="A811">
            <v>67413</v>
          </cell>
          <cell r="B811">
            <v>0</v>
          </cell>
        </row>
        <row r="812">
          <cell r="A812">
            <v>67414</v>
          </cell>
          <cell r="B812">
            <v>95.81</v>
          </cell>
        </row>
        <row r="813">
          <cell r="A813">
            <v>67415</v>
          </cell>
          <cell r="B813">
            <v>9.39</v>
          </cell>
        </row>
        <row r="814">
          <cell r="A814">
            <v>67416</v>
          </cell>
          <cell r="B814">
            <v>195292.94</v>
          </cell>
        </row>
        <row r="815">
          <cell r="A815">
            <v>67400</v>
          </cell>
          <cell r="B815">
            <v>3318659.35</v>
          </cell>
        </row>
        <row r="816">
          <cell r="A816">
            <v>67510</v>
          </cell>
          <cell r="B816">
            <v>436485.4</v>
          </cell>
        </row>
        <row r="817">
          <cell r="A817">
            <v>67500</v>
          </cell>
          <cell r="B817">
            <v>436485.4</v>
          </cell>
        </row>
        <row r="818">
          <cell r="A818">
            <v>67710</v>
          </cell>
          <cell r="B818">
            <v>0</v>
          </cell>
        </row>
        <row r="819">
          <cell r="A819">
            <v>67712</v>
          </cell>
          <cell r="B819">
            <v>7163.82</v>
          </cell>
        </row>
        <row r="820">
          <cell r="A820">
            <v>67714</v>
          </cell>
          <cell r="B820">
            <v>2535.6</v>
          </cell>
        </row>
        <row r="821">
          <cell r="A821">
            <v>67723</v>
          </cell>
          <cell r="B821">
            <v>16770.75</v>
          </cell>
        </row>
        <row r="822">
          <cell r="A822">
            <v>67724</v>
          </cell>
          <cell r="B822">
            <v>7683.36</v>
          </cell>
        </row>
        <row r="823">
          <cell r="A823">
            <v>67725</v>
          </cell>
          <cell r="B823">
            <v>28831.38</v>
          </cell>
        </row>
        <row r="824">
          <cell r="A824">
            <v>67727</v>
          </cell>
          <cell r="B824">
            <v>856460.66</v>
          </cell>
        </row>
        <row r="825">
          <cell r="A825">
            <v>67728</v>
          </cell>
          <cell r="B825">
            <v>450</v>
          </cell>
        </row>
        <row r="826">
          <cell r="A826">
            <v>67732</v>
          </cell>
          <cell r="B826">
            <v>13888.43</v>
          </cell>
        </row>
        <row r="827">
          <cell r="A827">
            <v>67733</v>
          </cell>
          <cell r="B827">
            <v>0</v>
          </cell>
        </row>
        <row r="828">
          <cell r="A828">
            <v>67736</v>
          </cell>
          <cell r="B828">
            <v>119390.44</v>
          </cell>
        </row>
        <row r="829">
          <cell r="A829">
            <v>67737</v>
          </cell>
          <cell r="B829">
            <v>163856.03</v>
          </cell>
        </row>
        <row r="830">
          <cell r="A830">
            <v>67738</v>
          </cell>
          <cell r="B830">
            <v>0</v>
          </cell>
        </row>
        <row r="831">
          <cell r="A831">
            <v>67700</v>
          </cell>
          <cell r="B831">
            <v>1217030.47</v>
          </cell>
        </row>
        <row r="832">
          <cell r="A832">
            <v>67810</v>
          </cell>
          <cell r="B832">
            <v>51476.25</v>
          </cell>
        </row>
        <row r="833">
          <cell r="A833">
            <v>67812</v>
          </cell>
          <cell r="B833">
            <v>56649.27</v>
          </cell>
        </row>
        <row r="834">
          <cell r="A834">
            <v>67800</v>
          </cell>
          <cell r="B834">
            <v>108125.52</v>
          </cell>
        </row>
        <row r="835">
          <cell r="A835">
            <v>68010</v>
          </cell>
          <cell r="B835">
            <v>1395654.94</v>
          </cell>
        </row>
        <row r="836">
          <cell r="A836">
            <v>68011</v>
          </cell>
          <cell r="B836">
            <v>318800.09000000003</v>
          </cell>
        </row>
        <row r="837">
          <cell r="A837">
            <v>68012</v>
          </cell>
          <cell r="B837">
            <v>285154.99</v>
          </cell>
        </row>
        <row r="838">
          <cell r="A838">
            <v>68013</v>
          </cell>
          <cell r="B838">
            <v>31677.79</v>
          </cell>
        </row>
        <row r="839">
          <cell r="A839">
            <v>68014</v>
          </cell>
          <cell r="B839">
            <v>4911.49</v>
          </cell>
        </row>
        <row r="840">
          <cell r="A840">
            <v>68000</v>
          </cell>
          <cell r="B840">
            <v>2036199.3</v>
          </cell>
        </row>
        <row r="841">
          <cell r="A841">
            <v>68110</v>
          </cell>
          <cell r="B841">
            <v>15150.1</v>
          </cell>
        </row>
        <row r="842">
          <cell r="A842">
            <v>68111</v>
          </cell>
          <cell r="B842">
            <v>698349.02</v>
          </cell>
        </row>
        <row r="843">
          <cell r="A843">
            <v>68112</v>
          </cell>
          <cell r="B843">
            <v>204214.65</v>
          </cell>
        </row>
        <row r="844">
          <cell r="A844">
            <v>68100</v>
          </cell>
          <cell r="B844">
            <v>917713.77</v>
          </cell>
        </row>
        <row r="845">
          <cell r="A845">
            <v>68921</v>
          </cell>
          <cell r="B845">
            <v>-1020.88</v>
          </cell>
        </row>
        <row r="846">
          <cell r="A846">
            <v>68900</v>
          </cell>
          <cell r="B846">
            <v>-1020.88</v>
          </cell>
        </row>
        <row r="847">
          <cell r="A847">
            <v>69810</v>
          </cell>
          <cell r="B847">
            <v>-10050</v>
          </cell>
        </row>
        <row r="848">
          <cell r="A848">
            <v>69811</v>
          </cell>
          <cell r="B848">
            <v>-4671480</v>
          </cell>
        </row>
        <row r="849">
          <cell r="A849">
            <v>69812</v>
          </cell>
          <cell r="B849">
            <v>929086.7</v>
          </cell>
        </row>
        <row r="850">
          <cell r="A850">
            <v>69814</v>
          </cell>
          <cell r="B850">
            <v>-217722.58</v>
          </cell>
        </row>
        <row r="851">
          <cell r="A851">
            <v>69816</v>
          </cell>
          <cell r="B851">
            <v>6670216.29</v>
          </cell>
        </row>
        <row r="852">
          <cell r="A852">
            <v>69819</v>
          </cell>
          <cell r="B852">
            <v>5765.88</v>
          </cell>
        </row>
        <row r="853">
          <cell r="A853">
            <v>69824</v>
          </cell>
          <cell r="B853">
            <v>-12297.48</v>
          </cell>
        </row>
        <row r="854">
          <cell r="A854">
            <v>69825</v>
          </cell>
          <cell r="B854">
            <v>-262618.06</v>
          </cell>
        </row>
        <row r="855">
          <cell r="A855">
            <v>69800</v>
          </cell>
          <cell r="B855">
            <v>2430900.75</v>
          </cell>
        </row>
        <row r="856">
          <cell r="A856">
            <v>69910</v>
          </cell>
          <cell r="B856">
            <v>-351111262.88999999</v>
          </cell>
        </row>
        <row r="857">
          <cell r="A857">
            <v>69900</v>
          </cell>
          <cell r="B857">
            <v>-351111262.88999999</v>
          </cell>
        </row>
        <row r="858">
          <cell r="A858">
            <v>71010</v>
          </cell>
          <cell r="B858">
            <v>45117.54</v>
          </cell>
        </row>
        <row r="859">
          <cell r="A859">
            <v>71011</v>
          </cell>
          <cell r="B859">
            <v>534843.97</v>
          </cell>
        </row>
        <row r="860">
          <cell r="A860">
            <v>71013</v>
          </cell>
          <cell r="B860">
            <v>-14964886</v>
          </cell>
        </row>
        <row r="861">
          <cell r="A861">
            <v>71015</v>
          </cell>
          <cell r="B861">
            <v>5020590.38</v>
          </cell>
        </row>
        <row r="862">
          <cell r="A862">
            <v>71017</v>
          </cell>
          <cell r="B862">
            <v>12742.06</v>
          </cell>
        </row>
        <row r="863">
          <cell r="A863">
            <v>71018</v>
          </cell>
          <cell r="B863">
            <v>9471213.5899999999</v>
          </cell>
        </row>
        <row r="864">
          <cell r="A864">
            <v>71019</v>
          </cell>
          <cell r="B864">
            <v>11926124.67</v>
          </cell>
        </row>
        <row r="865">
          <cell r="A865">
            <v>71020</v>
          </cell>
          <cell r="B865">
            <v>1360298.63</v>
          </cell>
        </row>
        <row r="866">
          <cell r="A866">
            <v>71021</v>
          </cell>
          <cell r="B866">
            <v>174553.36</v>
          </cell>
        </row>
        <row r="867">
          <cell r="A867">
            <v>71023</v>
          </cell>
          <cell r="B867">
            <v>1009519.31</v>
          </cell>
        </row>
        <row r="868">
          <cell r="A868">
            <v>71024</v>
          </cell>
          <cell r="B868">
            <v>5321995.43</v>
          </cell>
        </row>
        <row r="869">
          <cell r="A869">
            <v>71000</v>
          </cell>
          <cell r="B869">
            <v>19912112.940000001</v>
          </cell>
        </row>
        <row r="870">
          <cell r="A870">
            <v>71110</v>
          </cell>
          <cell r="B870">
            <v>52309482.409999996</v>
          </cell>
        </row>
        <row r="871">
          <cell r="A871">
            <v>71111</v>
          </cell>
          <cell r="B871">
            <v>64755168</v>
          </cell>
        </row>
        <row r="872">
          <cell r="A872">
            <v>71112</v>
          </cell>
          <cell r="B872">
            <v>39414213.149999999</v>
          </cell>
        </row>
        <row r="873">
          <cell r="A873">
            <v>71100</v>
          </cell>
          <cell r="B873">
            <v>156478863.56</v>
          </cell>
        </row>
        <row r="874">
          <cell r="A874">
            <v>71210</v>
          </cell>
          <cell r="B874">
            <v>177008916.63999999</v>
          </cell>
        </row>
        <row r="875">
          <cell r="A875">
            <v>71211</v>
          </cell>
          <cell r="B875">
            <v>-1276002.99</v>
          </cell>
        </row>
        <row r="876">
          <cell r="A876">
            <v>71212</v>
          </cell>
          <cell r="B876">
            <v>1820205.94</v>
          </cell>
        </row>
        <row r="877">
          <cell r="A877">
            <v>71213</v>
          </cell>
          <cell r="B877">
            <v>-2517181.87</v>
          </cell>
        </row>
        <row r="878">
          <cell r="A878">
            <v>71214</v>
          </cell>
          <cell r="B878">
            <v>786311.37</v>
          </cell>
        </row>
        <row r="879">
          <cell r="A879">
            <v>71215</v>
          </cell>
          <cell r="B879">
            <v>-168128974.22</v>
          </cell>
        </row>
        <row r="880">
          <cell r="A880">
            <v>71216</v>
          </cell>
          <cell r="B880">
            <v>-231793379.72999999</v>
          </cell>
        </row>
        <row r="881">
          <cell r="A881">
            <v>71217</v>
          </cell>
          <cell r="B881">
            <v>244412153.28999999</v>
          </cell>
        </row>
        <row r="882">
          <cell r="A882">
            <v>71200</v>
          </cell>
          <cell r="B882">
            <v>20312048.43</v>
          </cell>
        </row>
        <row r="883">
          <cell r="A883">
            <v>71310</v>
          </cell>
          <cell r="B883">
            <v>472284.18</v>
          </cell>
        </row>
        <row r="884">
          <cell r="A884">
            <v>71311</v>
          </cell>
          <cell r="B884">
            <v>546.29</v>
          </cell>
        </row>
        <row r="885">
          <cell r="A885">
            <v>71300</v>
          </cell>
          <cell r="B885">
            <v>472830.47</v>
          </cell>
        </row>
        <row r="886">
          <cell r="A886">
            <v>72010</v>
          </cell>
          <cell r="B886">
            <v>-10141285.98</v>
          </cell>
        </row>
        <row r="887">
          <cell r="A887">
            <v>72011</v>
          </cell>
          <cell r="B887">
            <v>-5644802.5099999998</v>
          </cell>
        </row>
        <row r="888">
          <cell r="A888">
            <v>72012</v>
          </cell>
          <cell r="B888">
            <v>-4573.74</v>
          </cell>
        </row>
        <row r="889">
          <cell r="A889">
            <v>72014</v>
          </cell>
          <cell r="B889">
            <v>-5998628.04</v>
          </cell>
        </row>
        <row r="890">
          <cell r="A890">
            <v>72000</v>
          </cell>
          <cell r="B890">
            <v>-21789290.27</v>
          </cell>
        </row>
        <row r="891">
          <cell r="A891">
            <v>72310</v>
          </cell>
          <cell r="B891">
            <v>-12592245.42</v>
          </cell>
        </row>
        <row r="892">
          <cell r="A892">
            <v>72300</v>
          </cell>
          <cell r="B892">
            <v>-12592245.42</v>
          </cell>
        </row>
        <row r="893">
          <cell r="A893">
            <v>72910</v>
          </cell>
          <cell r="B893">
            <v>70567209.230000004</v>
          </cell>
        </row>
        <row r="894">
          <cell r="A894">
            <v>72900</v>
          </cell>
          <cell r="B894">
            <v>70567209.230000004</v>
          </cell>
        </row>
        <row r="895">
          <cell r="A895">
            <v>73010</v>
          </cell>
          <cell r="B895">
            <v>-244694.64</v>
          </cell>
        </row>
        <row r="896">
          <cell r="A896">
            <v>73000</v>
          </cell>
          <cell r="B896">
            <v>-244694.64</v>
          </cell>
        </row>
        <row r="897">
          <cell r="A897">
            <v>74010</v>
          </cell>
          <cell r="B897">
            <v>8107741.5499999998</v>
          </cell>
        </row>
        <row r="898">
          <cell r="A898">
            <v>74011</v>
          </cell>
          <cell r="B898">
            <v>-394626.89</v>
          </cell>
        </row>
        <row r="899">
          <cell r="A899">
            <v>74000</v>
          </cell>
          <cell r="B899">
            <v>7713114.6600000001</v>
          </cell>
        </row>
        <row r="900">
          <cell r="A900">
            <v>74110</v>
          </cell>
          <cell r="B900">
            <v>183</v>
          </cell>
        </row>
        <row r="901">
          <cell r="A901">
            <v>74100</v>
          </cell>
          <cell r="B901">
            <v>183</v>
          </cell>
        </row>
        <row r="902">
          <cell r="A902">
            <v>79910</v>
          </cell>
          <cell r="B902">
            <v>-239605095.19999999</v>
          </cell>
        </row>
        <row r="903">
          <cell r="A903">
            <v>79900</v>
          </cell>
          <cell r="B903">
            <v>-239605095.19999999</v>
          </cell>
        </row>
        <row r="904">
          <cell r="A904">
            <v>81310</v>
          </cell>
          <cell r="B904">
            <v>62509.49</v>
          </cell>
        </row>
        <row r="905">
          <cell r="A905">
            <v>81311</v>
          </cell>
          <cell r="B905">
            <v>-4193.24</v>
          </cell>
        </row>
        <row r="906">
          <cell r="A906">
            <v>81300</v>
          </cell>
          <cell r="B906">
            <v>58316.25</v>
          </cell>
        </row>
        <row r="907">
          <cell r="A907">
            <v>82010</v>
          </cell>
          <cell r="B907">
            <v>-92169696.539999992</v>
          </cell>
        </row>
        <row r="908">
          <cell r="A908">
            <v>82000</v>
          </cell>
          <cell r="B908">
            <v>-92169696.539999992</v>
          </cell>
        </row>
        <row r="909">
          <cell r="A909">
            <v>82111</v>
          </cell>
          <cell r="B909">
            <v>-1089469.6000000001</v>
          </cell>
        </row>
        <row r="910">
          <cell r="A910">
            <v>82100</v>
          </cell>
          <cell r="B910">
            <v>-1089469.6000000001</v>
          </cell>
        </row>
        <row r="911">
          <cell r="A911">
            <v>82310</v>
          </cell>
          <cell r="B911">
            <v>0</v>
          </cell>
        </row>
        <row r="912">
          <cell r="A912">
            <v>82300</v>
          </cell>
          <cell r="B912">
            <v>0</v>
          </cell>
        </row>
        <row r="913">
          <cell r="A913">
            <v>83010</v>
          </cell>
          <cell r="B913">
            <v>12963462.48</v>
          </cell>
        </row>
        <row r="914">
          <cell r="A914">
            <v>83011</v>
          </cell>
          <cell r="B914">
            <v>5459157.1399999997</v>
          </cell>
        </row>
        <row r="915">
          <cell r="A915">
            <v>83000</v>
          </cell>
          <cell r="B915">
            <v>18422619.620000001</v>
          </cell>
        </row>
        <row r="916">
          <cell r="A916">
            <v>83110</v>
          </cell>
          <cell r="B916">
            <v>136.36000000000001</v>
          </cell>
        </row>
        <row r="917">
          <cell r="A917">
            <v>83111</v>
          </cell>
          <cell r="B917">
            <v>8250.25</v>
          </cell>
        </row>
        <row r="918">
          <cell r="A918">
            <v>83112</v>
          </cell>
          <cell r="B918">
            <v>71029.94</v>
          </cell>
        </row>
        <row r="919">
          <cell r="A919">
            <v>83100</v>
          </cell>
          <cell r="B919">
            <v>79416.55</v>
          </cell>
        </row>
        <row r="920">
          <cell r="A920">
            <v>83210</v>
          </cell>
          <cell r="B920">
            <v>859.26</v>
          </cell>
        </row>
        <row r="921">
          <cell r="A921">
            <v>83211</v>
          </cell>
          <cell r="B921">
            <v>6587.48</v>
          </cell>
        </row>
        <row r="922">
          <cell r="A922">
            <v>83212</v>
          </cell>
          <cell r="B922">
            <v>123587.98</v>
          </cell>
        </row>
        <row r="923">
          <cell r="A923">
            <v>83200</v>
          </cell>
          <cell r="B923">
            <v>131034.72</v>
          </cell>
        </row>
        <row r="924">
          <cell r="A924">
            <v>84010</v>
          </cell>
          <cell r="B924">
            <v>-18596.25</v>
          </cell>
        </row>
        <row r="925">
          <cell r="A925">
            <v>84011</v>
          </cell>
          <cell r="B925">
            <v>-393740.82</v>
          </cell>
        </row>
        <row r="926">
          <cell r="A926">
            <v>84012</v>
          </cell>
          <cell r="B926">
            <v>-118576.51</v>
          </cell>
        </row>
        <row r="927">
          <cell r="A927">
            <v>84013</v>
          </cell>
          <cell r="B927">
            <v>67356.44</v>
          </cell>
        </row>
        <row r="928">
          <cell r="A928">
            <v>84000</v>
          </cell>
          <cell r="B928">
            <v>-463557.14</v>
          </cell>
        </row>
        <row r="929">
          <cell r="A929">
            <v>84110</v>
          </cell>
          <cell r="B929">
            <v>-2841029.06</v>
          </cell>
        </row>
        <row r="930">
          <cell r="A930">
            <v>84100</v>
          </cell>
          <cell r="B930">
            <v>-2841029.06</v>
          </cell>
        </row>
        <row r="931">
          <cell r="A931">
            <v>84210</v>
          </cell>
          <cell r="B931">
            <v>-3023050.54</v>
          </cell>
        </row>
        <row r="932">
          <cell r="A932">
            <v>84211</v>
          </cell>
          <cell r="B932">
            <v>1719690.72</v>
          </cell>
        </row>
        <row r="933">
          <cell r="A933">
            <v>84212</v>
          </cell>
          <cell r="B933">
            <v>-10384087.119999999</v>
          </cell>
        </row>
        <row r="934">
          <cell r="A934">
            <v>84213</v>
          </cell>
          <cell r="B934">
            <v>8134438.25</v>
          </cell>
        </row>
        <row r="935">
          <cell r="A935">
            <v>84214</v>
          </cell>
          <cell r="B935">
            <v>-593754.13</v>
          </cell>
        </row>
        <row r="936">
          <cell r="A936">
            <v>84215</v>
          </cell>
          <cell r="B936">
            <v>331862.53999999998</v>
          </cell>
        </row>
        <row r="937">
          <cell r="A937">
            <v>84200</v>
          </cell>
          <cell r="B937">
            <v>-3814900.28</v>
          </cell>
        </row>
        <row r="938">
          <cell r="A938">
            <v>84310</v>
          </cell>
          <cell r="B938">
            <v>-14027087.449999999</v>
          </cell>
        </row>
        <row r="939">
          <cell r="A939">
            <v>84311</v>
          </cell>
          <cell r="B939">
            <v>75570781.469999999</v>
          </cell>
        </row>
        <row r="940">
          <cell r="A940">
            <v>84312</v>
          </cell>
          <cell r="B940">
            <v>-54187132.789999999</v>
          </cell>
        </row>
        <row r="941">
          <cell r="A941">
            <v>84314</v>
          </cell>
          <cell r="B941">
            <v>260276.52</v>
          </cell>
        </row>
        <row r="942">
          <cell r="A942">
            <v>84315</v>
          </cell>
          <cell r="B942">
            <v>25160782.09</v>
          </cell>
        </row>
        <row r="943">
          <cell r="A943">
            <v>84316</v>
          </cell>
          <cell r="B943">
            <v>-23939582.52</v>
          </cell>
        </row>
        <row r="944">
          <cell r="A944">
            <v>84300</v>
          </cell>
          <cell r="B944">
            <v>8838037.3200000003</v>
          </cell>
        </row>
        <row r="945">
          <cell r="A945">
            <v>84510</v>
          </cell>
          <cell r="B945">
            <v>19138824.469999999</v>
          </cell>
        </row>
        <row r="946">
          <cell r="A946">
            <v>84511</v>
          </cell>
          <cell r="B946">
            <v>-4693986</v>
          </cell>
        </row>
        <row r="947">
          <cell r="A947">
            <v>84500</v>
          </cell>
          <cell r="B947">
            <v>14444838.470000001</v>
          </cell>
        </row>
        <row r="948">
          <cell r="A948">
            <v>84610</v>
          </cell>
          <cell r="B948">
            <v>8001506.54</v>
          </cell>
        </row>
        <row r="949">
          <cell r="A949">
            <v>84611</v>
          </cell>
          <cell r="B949">
            <v>-13543337.15</v>
          </cell>
        </row>
        <row r="950">
          <cell r="A950">
            <v>84612</v>
          </cell>
          <cell r="B950">
            <v>512030.75</v>
          </cell>
        </row>
        <row r="951">
          <cell r="A951">
            <v>84613</v>
          </cell>
          <cell r="B951">
            <v>4027292.02</v>
          </cell>
        </row>
        <row r="952">
          <cell r="A952">
            <v>84600</v>
          </cell>
          <cell r="B952">
            <v>-1002507.84</v>
          </cell>
        </row>
        <row r="953">
          <cell r="A953">
            <v>84811</v>
          </cell>
          <cell r="B953">
            <v>5065718.79</v>
          </cell>
        </row>
        <row r="954">
          <cell r="A954">
            <v>84812</v>
          </cell>
          <cell r="B954">
            <v>7034559.1500000004</v>
          </cell>
        </row>
        <row r="955">
          <cell r="A955">
            <v>84813</v>
          </cell>
          <cell r="B955">
            <v>-3204666.21</v>
          </cell>
        </row>
        <row r="956">
          <cell r="A956">
            <v>84814</v>
          </cell>
          <cell r="B956">
            <v>-82805.929999999993</v>
          </cell>
        </row>
        <row r="957">
          <cell r="A957">
            <v>84815</v>
          </cell>
          <cell r="B957">
            <v>5730149.79</v>
          </cell>
        </row>
        <row r="958">
          <cell r="A958">
            <v>84816</v>
          </cell>
          <cell r="B958">
            <v>0</v>
          </cell>
        </row>
        <row r="959">
          <cell r="A959">
            <v>84817</v>
          </cell>
          <cell r="B959">
            <v>-4066688.29</v>
          </cell>
        </row>
        <row r="960">
          <cell r="A960">
            <v>84800</v>
          </cell>
          <cell r="B960">
            <v>10476267.300000001</v>
          </cell>
        </row>
        <row r="961">
          <cell r="A961">
            <v>89910</v>
          </cell>
          <cell r="B961">
            <v>62737295.640000001</v>
          </cell>
        </row>
        <row r="962">
          <cell r="A962">
            <v>89900</v>
          </cell>
          <cell r="B962">
            <v>62737295.640000001</v>
          </cell>
        </row>
      </sheetData>
      <sheetData sheetId="2">
        <row r="4">
          <cell r="A4">
            <v>11630</v>
          </cell>
          <cell r="B4">
            <v>343283.21</v>
          </cell>
        </row>
        <row r="5">
          <cell r="A5">
            <v>11640</v>
          </cell>
          <cell r="B5">
            <v>64248.41</v>
          </cell>
        </row>
        <row r="6">
          <cell r="A6">
            <v>11650</v>
          </cell>
          <cell r="B6">
            <v>82616.100000000006</v>
          </cell>
        </row>
        <row r="7">
          <cell r="A7">
            <v>11660</v>
          </cell>
          <cell r="B7">
            <v>17547884.489999998</v>
          </cell>
        </row>
        <row r="8">
          <cell r="A8">
            <v>11670</v>
          </cell>
          <cell r="B8">
            <v>355765.21</v>
          </cell>
        </row>
        <row r="9">
          <cell r="A9">
            <v>11674</v>
          </cell>
          <cell r="B9">
            <v>1540.66</v>
          </cell>
        </row>
        <row r="10">
          <cell r="A10">
            <v>11680</v>
          </cell>
          <cell r="B10">
            <v>0</v>
          </cell>
        </row>
        <row r="11">
          <cell r="A11">
            <v>116</v>
          </cell>
          <cell r="B11">
            <v>18395338.079999998</v>
          </cell>
        </row>
        <row r="12">
          <cell r="A12">
            <v>11797</v>
          </cell>
          <cell r="B12">
            <v>0</v>
          </cell>
        </row>
        <row r="13">
          <cell r="A13">
            <v>117</v>
          </cell>
          <cell r="B13">
            <v>0</v>
          </cell>
        </row>
        <row r="14">
          <cell r="A14">
            <v>14110</v>
          </cell>
          <cell r="B14">
            <v>71738.31</v>
          </cell>
        </row>
        <row r="15">
          <cell r="A15">
            <v>14112</v>
          </cell>
          <cell r="B15">
            <v>14423.52</v>
          </cell>
        </row>
        <row r="16">
          <cell r="A16">
            <v>14113</v>
          </cell>
          <cell r="B16">
            <v>1361212.69</v>
          </cell>
        </row>
        <row r="17">
          <cell r="A17">
            <v>141</v>
          </cell>
          <cell r="B17">
            <v>1447374.52</v>
          </cell>
        </row>
        <row r="18">
          <cell r="A18">
            <v>14215</v>
          </cell>
          <cell r="B18">
            <v>1035927.1</v>
          </cell>
        </row>
        <row r="19">
          <cell r="A19">
            <v>142</v>
          </cell>
          <cell r="B19">
            <v>1035927.1</v>
          </cell>
        </row>
        <row r="20">
          <cell r="A20">
            <v>14314</v>
          </cell>
          <cell r="B20">
            <v>0</v>
          </cell>
        </row>
        <row r="21">
          <cell r="A21">
            <v>14316</v>
          </cell>
          <cell r="B21">
            <v>125056.11</v>
          </cell>
        </row>
        <row r="22">
          <cell r="A22">
            <v>143</v>
          </cell>
          <cell r="B22">
            <v>125056.11</v>
          </cell>
        </row>
        <row r="23">
          <cell r="A23">
            <v>14410</v>
          </cell>
          <cell r="B23">
            <v>88276.97</v>
          </cell>
        </row>
        <row r="24">
          <cell r="A24">
            <v>14411</v>
          </cell>
          <cell r="B24">
            <v>117481.01</v>
          </cell>
        </row>
        <row r="25">
          <cell r="A25">
            <v>14412</v>
          </cell>
          <cell r="B25">
            <v>2150150.04</v>
          </cell>
        </row>
        <row r="26">
          <cell r="A26">
            <v>14413</v>
          </cell>
          <cell r="B26">
            <v>556.20000000000005</v>
          </cell>
        </row>
        <row r="27">
          <cell r="A27">
            <v>14414</v>
          </cell>
          <cell r="B27">
            <v>454.7</v>
          </cell>
        </row>
        <row r="28">
          <cell r="A28">
            <v>14415</v>
          </cell>
          <cell r="B28">
            <v>678.6</v>
          </cell>
        </row>
        <row r="29">
          <cell r="A29">
            <v>14416</v>
          </cell>
          <cell r="B29">
            <v>38242.11</v>
          </cell>
        </row>
        <row r="30">
          <cell r="A30">
            <v>14417</v>
          </cell>
          <cell r="B30">
            <v>38136.959999999999</v>
          </cell>
        </row>
        <row r="31">
          <cell r="A31">
            <v>14419</v>
          </cell>
          <cell r="B31">
            <v>0</v>
          </cell>
        </row>
        <row r="32">
          <cell r="A32">
            <v>144</v>
          </cell>
          <cell r="B32">
            <v>2433976.59</v>
          </cell>
        </row>
        <row r="33">
          <cell r="A33">
            <v>14510</v>
          </cell>
          <cell r="B33">
            <v>2261552.17</v>
          </cell>
        </row>
        <row r="34">
          <cell r="A34">
            <v>14511</v>
          </cell>
          <cell r="B34">
            <v>307692.14</v>
          </cell>
        </row>
        <row r="35">
          <cell r="A35">
            <v>14514</v>
          </cell>
          <cell r="B35">
            <v>44658.32</v>
          </cell>
        </row>
        <row r="36">
          <cell r="A36">
            <v>14517</v>
          </cell>
          <cell r="B36">
            <v>0</v>
          </cell>
        </row>
        <row r="37">
          <cell r="A37">
            <v>14518</v>
          </cell>
          <cell r="B37">
            <v>27821294.34</v>
          </cell>
        </row>
        <row r="38">
          <cell r="A38">
            <v>14519</v>
          </cell>
          <cell r="B38">
            <v>192921.98</v>
          </cell>
        </row>
        <row r="39">
          <cell r="A39">
            <v>14520</v>
          </cell>
          <cell r="B39">
            <v>1533285.36</v>
          </cell>
        </row>
        <row r="40">
          <cell r="A40">
            <v>14521</v>
          </cell>
          <cell r="B40">
            <v>0</v>
          </cell>
        </row>
        <row r="41">
          <cell r="A41">
            <v>14522</v>
          </cell>
          <cell r="B41">
            <v>0</v>
          </cell>
        </row>
        <row r="42">
          <cell r="A42">
            <v>14523</v>
          </cell>
          <cell r="B42">
            <v>74288.2</v>
          </cell>
        </row>
        <row r="43">
          <cell r="A43">
            <v>14526</v>
          </cell>
          <cell r="B43">
            <v>28656.799999999999</v>
          </cell>
        </row>
        <row r="44">
          <cell r="A44">
            <v>14528</v>
          </cell>
          <cell r="B44">
            <v>0</v>
          </cell>
        </row>
        <row r="45">
          <cell r="A45">
            <v>14529</v>
          </cell>
          <cell r="B45">
            <v>0</v>
          </cell>
        </row>
        <row r="46">
          <cell r="A46">
            <v>145</v>
          </cell>
          <cell r="B46">
            <v>32264349.309999999</v>
          </cell>
        </row>
        <row r="47">
          <cell r="A47">
            <v>14710</v>
          </cell>
          <cell r="B47">
            <v>3636141.78</v>
          </cell>
        </row>
        <row r="48">
          <cell r="A48">
            <v>14711</v>
          </cell>
          <cell r="B48">
            <v>368359.76</v>
          </cell>
        </row>
        <row r="49">
          <cell r="A49">
            <v>14713</v>
          </cell>
          <cell r="B49">
            <v>-581822.62</v>
          </cell>
        </row>
        <row r="50">
          <cell r="A50">
            <v>14714</v>
          </cell>
          <cell r="B50">
            <v>7515176.0300000003</v>
          </cell>
        </row>
        <row r="51">
          <cell r="A51">
            <v>14716</v>
          </cell>
          <cell r="B51">
            <v>508312.53</v>
          </cell>
        </row>
        <row r="52">
          <cell r="A52">
            <v>14717</v>
          </cell>
          <cell r="B52">
            <v>138086.5</v>
          </cell>
        </row>
        <row r="53">
          <cell r="A53">
            <v>14718</v>
          </cell>
          <cell r="B53">
            <v>5917.27</v>
          </cell>
        </row>
        <row r="54">
          <cell r="A54">
            <v>14719</v>
          </cell>
          <cell r="B54">
            <v>0</v>
          </cell>
        </row>
        <row r="55">
          <cell r="A55">
            <v>147</v>
          </cell>
          <cell r="B55">
            <v>11590171.25</v>
          </cell>
        </row>
        <row r="56">
          <cell r="A56">
            <v>14810</v>
          </cell>
          <cell r="B56">
            <v>138315.07</v>
          </cell>
        </row>
        <row r="57">
          <cell r="A57">
            <v>14813</v>
          </cell>
          <cell r="B57">
            <v>0</v>
          </cell>
        </row>
        <row r="58">
          <cell r="A58">
            <v>14814</v>
          </cell>
          <cell r="B58">
            <v>0</v>
          </cell>
        </row>
        <row r="59">
          <cell r="A59">
            <v>14815</v>
          </cell>
          <cell r="B59">
            <v>64769.69</v>
          </cell>
        </row>
        <row r="60">
          <cell r="A60">
            <v>14816</v>
          </cell>
          <cell r="B60">
            <v>5755.16</v>
          </cell>
        </row>
        <row r="61">
          <cell r="A61">
            <v>14817</v>
          </cell>
          <cell r="B61">
            <v>0</v>
          </cell>
        </row>
        <row r="62">
          <cell r="A62">
            <v>148</v>
          </cell>
          <cell r="B62">
            <v>208839.92</v>
          </cell>
        </row>
        <row r="63">
          <cell r="A63">
            <v>14901</v>
          </cell>
          <cell r="B63">
            <v>-79277513.480000004</v>
          </cell>
        </row>
        <row r="64">
          <cell r="A64">
            <v>14970</v>
          </cell>
          <cell r="B64">
            <v>-27021573.539999999</v>
          </cell>
        </row>
        <row r="65">
          <cell r="A65">
            <v>14971</v>
          </cell>
          <cell r="B65">
            <v>25927040.550000001</v>
          </cell>
        </row>
        <row r="66">
          <cell r="A66">
            <v>14972</v>
          </cell>
          <cell r="B66">
            <v>29407685.510000002</v>
          </cell>
        </row>
        <row r="67">
          <cell r="A67">
            <v>14973</v>
          </cell>
          <cell r="B67">
            <v>14997234.710000001</v>
          </cell>
        </row>
        <row r="68">
          <cell r="A68">
            <v>14974</v>
          </cell>
          <cell r="B68">
            <v>5078979.93</v>
          </cell>
        </row>
        <row r="69">
          <cell r="A69">
            <v>14975</v>
          </cell>
          <cell r="B69">
            <v>667785.41</v>
          </cell>
        </row>
        <row r="70">
          <cell r="A70">
            <v>14976</v>
          </cell>
          <cell r="B70">
            <v>2427858.3199999998</v>
          </cell>
        </row>
        <row r="71">
          <cell r="A71">
            <v>14977</v>
          </cell>
          <cell r="B71">
            <v>1876457.51</v>
          </cell>
        </row>
        <row r="72">
          <cell r="A72">
            <v>14979</v>
          </cell>
          <cell r="B72">
            <v>26057518.25</v>
          </cell>
        </row>
        <row r="73">
          <cell r="A73">
            <v>14980</v>
          </cell>
          <cell r="B73">
            <v>0</v>
          </cell>
        </row>
        <row r="74">
          <cell r="A74">
            <v>14981</v>
          </cell>
          <cell r="B74">
            <v>0</v>
          </cell>
        </row>
        <row r="75">
          <cell r="A75">
            <v>14982</v>
          </cell>
          <cell r="B75">
            <v>-31507763.710000001</v>
          </cell>
        </row>
        <row r="76">
          <cell r="A76">
            <v>14983</v>
          </cell>
          <cell r="B76">
            <v>26913301.16</v>
          </cell>
        </row>
        <row r="77">
          <cell r="A77">
            <v>14989</v>
          </cell>
          <cell r="B77">
            <v>-95822999.609999999</v>
          </cell>
        </row>
        <row r="78">
          <cell r="A78">
            <v>14990</v>
          </cell>
          <cell r="B78">
            <v>11942564.310000001</v>
          </cell>
        </row>
        <row r="79">
          <cell r="A79">
            <v>14991</v>
          </cell>
          <cell r="B79">
            <v>4993928.5199999996</v>
          </cell>
        </row>
        <row r="80">
          <cell r="A80">
            <v>14992</v>
          </cell>
          <cell r="B80">
            <v>58995.29</v>
          </cell>
        </row>
        <row r="81">
          <cell r="A81">
            <v>14995</v>
          </cell>
          <cell r="B81">
            <v>-92317.93</v>
          </cell>
        </row>
        <row r="82">
          <cell r="A82">
            <v>14998</v>
          </cell>
          <cell r="B82">
            <v>5777756.7300000004</v>
          </cell>
        </row>
        <row r="83">
          <cell r="A83">
            <v>14999</v>
          </cell>
          <cell r="B83">
            <v>-1682451.41</v>
          </cell>
        </row>
        <row r="84">
          <cell r="A84">
            <v>149</v>
          </cell>
          <cell r="B84">
            <v>-79277513.480000004</v>
          </cell>
        </row>
        <row r="85">
          <cell r="A85">
            <v>15010</v>
          </cell>
          <cell r="B85">
            <v>57074798.350000001</v>
          </cell>
        </row>
        <row r="86">
          <cell r="A86">
            <v>15011</v>
          </cell>
          <cell r="B86">
            <v>22107.57</v>
          </cell>
        </row>
        <row r="87">
          <cell r="A87">
            <v>15012</v>
          </cell>
          <cell r="B87">
            <v>18787.68</v>
          </cell>
        </row>
        <row r="88">
          <cell r="A88">
            <v>15013</v>
          </cell>
          <cell r="B88">
            <v>368246.44</v>
          </cell>
        </row>
        <row r="89">
          <cell r="A89">
            <v>15014</v>
          </cell>
          <cell r="B89">
            <v>2080368.45</v>
          </cell>
        </row>
        <row r="90">
          <cell r="A90">
            <v>15015</v>
          </cell>
          <cell r="B90">
            <v>184211.53</v>
          </cell>
        </row>
        <row r="91">
          <cell r="A91">
            <v>15016</v>
          </cell>
          <cell r="B91">
            <v>1749571.78</v>
          </cell>
        </row>
        <row r="92">
          <cell r="A92">
            <v>150</v>
          </cell>
          <cell r="B92">
            <v>61498091.799999997</v>
          </cell>
        </row>
        <row r="93">
          <cell r="A93">
            <v>15110</v>
          </cell>
          <cell r="B93">
            <v>27667405.789999999</v>
          </cell>
        </row>
        <row r="94">
          <cell r="A94">
            <v>151</v>
          </cell>
          <cell r="B94">
            <v>27667405.789999999</v>
          </cell>
        </row>
        <row r="95">
          <cell r="A95">
            <v>15210</v>
          </cell>
          <cell r="B95">
            <v>2720253.57</v>
          </cell>
        </row>
        <row r="96">
          <cell r="A96">
            <v>15211</v>
          </cell>
          <cell r="B96">
            <v>179937.94</v>
          </cell>
        </row>
        <row r="97">
          <cell r="A97">
            <v>15212</v>
          </cell>
          <cell r="B97">
            <v>19207.78</v>
          </cell>
        </row>
        <row r="98">
          <cell r="A98">
            <v>15213</v>
          </cell>
          <cell r="B98">
            <v>0</v>
          </cell>
        </row>
        <row r="99">
          <cell r="A99">
            <v>15214</v>
          </cell>
          <cell r="B99">
            <v>68584.52</v>
          </cell>
        </row>
        <row r="100">
          <cell r="A100">
            <v>152</v>
          </cell>
          <cell r="B100">
            <v>2987983.81</v>
          </cell>
        </row>
        <row r="101">
          <cell r="A101">
            <v>16010</v>
          </cell>
          <cell r="B101">
            <v>10.32</v>
          </cell>
        </row>
        <row r="102">
          <cell r="A102">
            <v>16012</v>
          </cell>
          <cell r="B102">
            <v>0</v>
          </cell>
        </row>
        <row r="103">
          <cell r="A103">
            <v>160</v>
          </cell>
          <cell r="B103">
            <v>10.32</v>
          </cell>
        </row>
        <row r="104">
          <cell r="A104">
            <v>16112</v>
          </cell>
          <cell r="B104">
            <v>0</v>
          </cell>
        </row>
        <row r="105">
          <cell r="A105">
            <v>161</v>
          </cell>
          <cell r="B105">
            <v>0</v>
          </cell>
        </row>
        <row r="106">
          <cell r="A106">
            <v>16210</v>
          </cell>
          <cell r="B106">
            <v>5750.74</v>
          </cell>
        </row>
        <row r="107">
          <cell r="A107">
            <v>16220</v>
          </cell>
          <cell r="B107">
            <v>1087.82</v>
          </cell>
        </row>
        <row r="108">
          <cell r="A108">
            <v>16223</v>
          </cell>
          <cell r="B108">
            <v>0</v>
          </cell>
        </row>
        <row r="109">
          <cell r="A109">
            <v>16229</v>
          </cell>
          <cell r="B109">
            <v>5718.23</v>
          </cell>
        </row>
        <row r="110">
          <cell r="A110">
            <v>16243</v>
          </cell>
          <cell r="B110">
            <v>298.19</v>
          </cell>
        </row>
        <row r="111">
          <cell r="A111">
            <v>16252</v>
          </cell>
          <cell r="B111">
            <v>21014.03</v>
          </cell>
        </row>
        <row r="112">
          <cell r="A112">
            <v>162</v>
          </cell>
          <cell r="B112">
            <v>33869.01</v>
          </cell>
        </row>
        <row r="113">
          <cell r="A113">
            <v>16329</v>
          </cell>
          <cell r="B113">
            <v>412.79</v>
          </cell>
        </row>
        <row r="114">
          <cell r="A114">
            <v>163</v>
          </cell>
          <cell r="B114">
            <v>412.79</v>
          </cell>
        </row>
        <row r="115">
          <cell r="A115">
            <v>19013</v>
          </cell>
          <cell r="B115">
            <v>8001.34</v>
          </cell>
        </row>
        <row r="116">
          <cell r="A116">
            <v>19014</v>
          </cell>
          <cell r="B116">
            <v>0</v>
          </cell>
        </row>
        <row r="117">
          <cell r="A117">
            <v>190</v>
          </cell>
          <cell r="B117">
            <v>8001.34</v>
          </cell>
        </row>
        <row r="118">
          <cell r="A118">
            <v>22010</v>
          </cell>
          <cell r="B118">
            <v>-29126768.370000001</v>
          </cell>
        </row>
        <row r="119">
          <cell r="A119">
            <v>22011</v>
          </cell>
          <cell r="B119">
            <v>-3509675.17</v>
          </cell>
        </row>
        <row r="120">
          <cell r="A120">
            <v>22012</v>
          </cell>
          <cell r="B120">
            <v>0</v>
          </cell>
        </row>
        <row r="121">
          <cell r="A121">
            <v>22014</v>
          </cell>
          <cell r="B121">
            <v>0</v>
          </cell>
        </row>
        <row r="122">
          <cell r="A122">
            <v>22015</v>
          </cell>
          <cell r="B122">
            <v>0</v>
          </cell>
        </row>
        <row r="123">
          <cell r="A123">
            <v>22016</v>
          </cell>
          <cell r="B123">
            <v>0</v>
          </cell>
        </row>
        <row r="124">
          <cell r="A124">
            <v>22019</v>
          </cell>
          <cell r="B124">
            <v>651864.46</v>
          </cell>
        </row>
        <row r="125">
          <cell r="A125">
            <v>220</v>
          </cell>
          <cell r="B125">
            <v>-31984579.079999998</v>
          </cell>
        </row>
        <row r="126">
          <cell r="A126">
            <v>22110</v>
          </cell>
          <cell r="B126">
            <v>-21827942.399999999</v>
          </cell>
        </row>
        <row r="127">
          <cell r="A127">
            <v>22111</v>
          </cell>
          <cell r="B127">
            <v>-385190.27</v>
          </cell>
        </row>
        <row r="128">
          <cell r="A128">
            <v>22112</v>
          </cell>
          <cell r="B128">
            <v>227557.32</v>
          </cell>
        </row>
        <row r="129">
          <cell r="A129">
            <v>22113</v>
          </cell>
          <cell r="B129">
            <v>0</v>
          </cell>
        </row>
        <row r="130">
          <cell r="A130">
            <v>22119</v>
          </cell>
          <cell r="B130">
            <v>-21665.42</v>
          </cell>
        </row>
        <row r="131">
          <cell r="A131">
            <v>22120</v>
          </cell>
          <cell r="B131">
            <v>-554860.92000000004</v>
          </cell>
        </row>
        <row r="132">
          <cell r="A132">
            <v>22121</v>
          </cell>
          <cell r="B132">
            <v>-56905.53</v>
          </cell>
        </row>
        <row r="133">
          <cell r="A133">
            <v>22122</v>
          </cell>
          <cell r="B133">
            <v>-55868.06</v>
          </cell>
        </row>
        <row r="134">
          <cell r="A134">
            <v>22123</v>
          </cell>
          <cell r="B134">
            <v>-3729.8</v>
          </cell>
        </row>
        <row r="135">
          <cell r="A135">
            <v>22124</v>
          </cell>
          <cell r="B135">
            <v>0</v>
          </cell>
        </row>
        <row r="136">
          <cell r="A136">
            <v>22125</v>
          </cell>
          <cell r="B136">
            <v>0</v>
          </cell>
        </row>
        <row r="137">
          <cell r="A137">
            <v>22128</v>
          </cell>
          <cell r="B137">
            <v>-2.96</v>
          </cell>
        </row>
        <row r="138">
          <cell r="A138">
            <v>221</v>
          </cell>
          <cell r="B138">
            <v>-22678608.039999999</v>
          </cell>
        </row>
        <row r="139">
          <cell r="A139">
            <v>22210</v>
          </cell>
          <cell r="B139">
            <v>-1989616.57</v>
          </cell>
        </row>
        <row r="140">
          <cell r="A140">
            <v>22211</v>
          </cell>
          <cell r="B140">
            <v>-36983.519999999997</v>
          </cell>
        </row>
        <row r="141">
          <cell r="A141">
            <v>22212</v>
          </cell>
          <cell r="B141">
            <v>-18587.39</v>
          </cell>
        </row>
        <row r="142">
          <cell r="A142">
            <v>22213</v>
          </cell>
          <cell r="B142">
            <v>-288753.89</v>
          </cell>
        </row>
        <row r="143">
          <cell r="A143">
            <v>22214</v>
          </cell>
          <cell r="B143">
            <v>-1279268.75</v>
          </cell>
        </row>
        <row r="144">
          <cell r="A144">
            <v>22215</v>
          </cell>
          <cell r="B144">
            <v>-24230.47</v>
          </cell>
        </row>
        <row r="145">
          <cell r="A145">
            <v>22216</v>
          </cell>
          <cell r="B145">
            <v>-27515.43</v>
          </cell>
        </row>
        <row r="146">
          <cell r="A146">
            <v>22217</v>
          </cell>
          <cell r="B146">
            <v>-3376.88</v>
          </cell>
        </row>
        <row r="147">
          <cell r="A147">
            <v>22218</v>
          </cell>
          <cell r="B147">
            <v>0</v>
          </cell>
        </row>
        <row r="148">
          <cell r="A148">
            <v>22219</v>
          </cell>
          <cell r="B148">
            <v>-1305.51</v>
          </cell>
        </row>
        <row r="149">
          <cell r="A149">
            <v>22220</v>
          </cell>
          <cell r="B149">
            <v>-383.89</v>
          </cell>
        </row>
        <row r="150">
          <cell r="A150">
            <v>22221</v>
          </cell>
          <cell r="B150">
            <v>17891.169999999998</v>
          </cell>
        </row>
        <row r="151">
          <cell r="A151">
            <v>22222</v>
          </cell>
          <cell r="B151">
            <v>-17237.62</v>
          </cell>
        </row>
        <row r="152">
          <cell r="A152">
            <v>22223</v>
          </cell>
          <cell r="B152">
            <v>0</v>
          </cell>
        </row>
        <row r="153">
          <cell r="A153">
            <v>22224</v>
          </cell>
          <cell r="B153">
            <v>73079.460000000006</v>
          </cell>
        </row>
        <row r="154">
          <cell r="A154">
            <v>22225</v>
          </cell>
          <cell r="B154">
            <v>-327296.59000000003</v>
          </cell>
        </row>
        <row r="155">
          <cell r="A155">
            <v>222</v>
          </cell>
          <cell r="B155">
            <v>-3923585.88</v>
          </cell>
        </row>
        <row r="156">
          <cell r="A156">
            <v>22310</v>
          </cell>
          <cell r="B156">
            <v>-10299920.01</v>
          </cell>
        </row>
        <row r="157">
          <cell r="A157">
            <v>22312</v>
          </cell>
          <cell r="B157">
            <v>-3218965.65</v>
          </cell>
        </row>
        <row r="158">
          <cell r="A158">
            <v>22313</v>
          </cell>
          <cell r="B158">
            <v>0</v>
          </cell>
        </row>
        <row r="159">
          <cell r="A159">
            <v>22315</v>
          </cell>
          <cell r="B159">
            <v>59.06</v>
          </cell>
        </row>
        <row r="160">
          <cell r="A160">
            <v>22316</v>
          </cell>
          <cell r="B160">
            <v>-19702.669999999998</v>
          </cell>
        </row>
        <row r="161">
          <cell r="A161">
            <v>22318</v>
          </cell>
          <cell r="B161">
            <v>-4161.34</v>
          </cell>
        </row>
        <row r="162">
          <cell r="A162">
            <v>22319</v>
          </cell>
          <cell r="B162">
            <v>-170363.87</v>
          </cell>
        </row>
        <row r="163">
          <cell r="A163">
            <v>22320</v>
          </cell>
          <cell r="B163">
            <v>-85563.16</v>
          </cell>
        </row>
        <row r="164">
          <cell r="A164">
            <v>22321</v>
          </cell>
          <cell r="B164">
            <v>-11587.63</v>
          </cell>
        </row>
        <row r="165">
          <cell r="A165">
            <v>22322</v>
          </cell>
          <cell r="B165">
            <v>-12140.62</v>
          </cell>
        </row>
        <row r="166">
          <cell r="A166">
            <v>22323</v>
          </cell>
          <cell r="B166">
            <v>0</v>
          </cell>
        </row>
        <row r="167">
          <cell r="A167">
            <v>22325</v>
          </cell>
          <cell r="B167">
            <v>0</v>
          </cell>
        </row>
        <row r="168">
          <cell r="A168">
            <v>22326</v>
          </cell>
          <cell r="B168">
            <v>-6312136.8200000003</v>
          </cell>
        </row>
        <row r="169">
          <cell r="A169">
            <v>22328</v>
          </cell>
          <cell r="B169">
            <v>-1305.76</v>
          </cell>
        </row>
        <row r="170">
          <cell r="A170">
            <v>22329</v>
          </cell>
          <cell r="B170">
            <v>-82644.240000000005</v>
          </cell>
        </row>
        <row r="171">
          <cell r="A171">
            <v>22331</v>
          </cell>
          <cell r="B171">
            <v>0</v>
          </cell>
        </row>
        <row r="172">
          <cell r="A172">
            <v>22336</v>
          </cell>
          <cell r="B172">
            <v>0</v>
          </cell>
        </row>
        <row r="173">
          <cell r="A173">
            <v>22337</v>
          </cell>
          <cell r="B173">
            <v>-277572.65000000002</v>
          </cell>
        </row>
        <row r="174">
          <cell r="A174">
            <v>223</v>
          </cell>
          <cell r="B174">
            <v>-20496005.359999999</v>
          </cell>
        </row>
        <row r="175">
          <cell r="A175">
            <v>22410</v>
          </cell>
          <cell r="B175">
            <v>0</v>
          </cell>
        </row>
        <row r="176">
          <cell r="A176">
            <v>22411</v>
          </cell>
          <cell r="B176">
            <v>-707060.46</v>
          </cell>
        </row>
        <row r="177">
          <cell r="A177">
            <v>22412</v>
          </cell>
          <cell r="B177">
            <v>-10.11</v>
          </cell>
        </row>
        <row r="178">
          <cell r="A178">
            <v>22413</v>
          </cell>
          <cell r="B178">
            <v>0</v>
          </cell>
        </row>
        <row r="179">
          <cell r="A179">
            <v>22414</v>
          </cell>
          <cell r="B179">
            <v>-368246.44</v>
          </cell>
        </row>
        <row r="180">
          <cell r="A180">
            <v>224</v>
          </cell>
          <cell r="B180">
            <v>-1075317.01</v>
          </cell>
        </row>
        <row r="181">
          <cell r="A181">
            <v>23019</v>
          </cell>
          <cell r="B181">
            <v>-253197.55</v>
          </cell>
        </row>
        <row r="182">
          <cell r="A182">
            <v>230</v>
          </cell>
          <cell r="B182">
            <v>-253197.55</v>
          </cell>
        </row>
        <row r="183">
          <cell r="A183">
            <v>29013</v>
          </cell>
          <cell r="B183">
            <v>-8001.34</v>
          </cell>
        </row>
        <row r="184">
          <cell r="A184">
            <v>29014</v>
          </cell>
          <cell r="B184">
            <v>0</v>
          </cell>
        </row>
        <row r="185">
          <cell r="A185">
            <v>290</v>
          </cell>
          <cell r="B185">
            <v>-8001.34</v>
          </cell>
        </row>
        <row r="186">
          <cell r="A186">
            <v>43110</v>
          </cell>
          <cell r="B186">
            <v>0</v>
          </cell>
        </row>
        <row r="187">
          <cell r="A187">
            <v>431</v>
          </cell>
          <cell r="B187">
            <v>0</v>
          </cell>
        </row>
        <row r="188">
          <cell r="A188">
            <v>53130</v>
          </cell>
          <cell r="B188">
            <v>6386659.4000000004</v>
          </cell>
        </row>
        <row r="189">
          <cell r="A189">
            <v>53140</v>
          </cell>
          <cell r="B189">
            <v>1947719.31</v>
          </cell>
        </row>
        <row r="190">
          <cell r="A190">
            <v>53150</v>
          </cell>
          <cell r="B190">
            <v>242919.62</v>
          </cell>
        </row>
        <row r="191">
          <cell r="A191">
            <v>53160</v>
          </cell>
          <cell r="B191">
            <v>68786841.450000003</v>
          </cell>
        </row>
        <row r="192">
          <cell r="A192">
            <v>53170</v>
          </cell>
          <cell r="B192">
            <v>5120000.66</v>
          </cell>
        </row>
        <row r="193">
          <cell r="A193">
            <v>53174</v>
          </cell>
          <cell r="B193">
            <v>1384456.07</v>
          </cell>
        </row>
        <row r="194">
          <cell r="A194">
            <v>53180</v>
          </cell>
          <cell r="B194">
            <v>609382.66</v>
          </cell>
        </row>
        <row r="195">
          <cell r="A195">
            <v>53196</v>
          </cell>
          <cell r="B195">
            <v>8144664.6699999999</v>
          </cell>
        </row>
        <row r="196">
          <cell r="A196">
            <v>53197</v>
          </cell>
          <cell r="B196">
            <v>57014</v>
          </cell>
        </row>
        <row r="197">
          <cell r="A197">
            <v>53198</v>
          </cell>
          <cell r="B197">
            <v>-109727.37</v>
          </cell>
        </row>
        <row r="198">
          <cell r="A198">
            <v>531</v>
          </cell>
          <cell r="B198">
            <v>92569930.469999999</v>
          </cell>
        </row>
        <row r="199">
          <cell r="A199">
            <v>55012</v>
          </cell>
          <cell r="B199">
            <v>0</v>
          </cell>
        </row>
        <row r="200">
          <cell r="A200">
            <v>550</v>
          </cell>
          <cell r="B200">
            <v>0</v>
          </cell>
        </row>
        <row r="201">
          <cell r="A201">
            <v>59810</v>
          </cell>
          <cell r="B201">
            <v>-337347.82</v>
          </cell>
        </row>
        <row r="202">
          <cell r="A202">
            <v>59898</v>
          </cell>
          <cell r="B202">
            <v>-414233.32</v>
          </cell>
        </row>
        <row r="203">
          <cell r="A203">
            <v>59899</v>
          </cell>
          <cell r="B203">
            <v>-91818349.329999998</v>
          </cell>
        </row>
        <row r="204">
          <cell r="A204">
            <v>598</v>
          </cell>
          <cell r="B204">
            <v>-92569930.469999999</v>
          </cell>
        </row>
        <row r="205">
          <cell r="A205">
            <v>61110</v>
          </cell>
          <cell r="B205">
            <v>77213071.650000006</v>
          </cell>
        </row>
        <row r="206">
          <cell r="A206">
            <v>61111</v>
          </cell>
          <cell r="B206">
            <v>28603668.16</v>
          </cell>
        </row>
        <row r="207">
          <cell r="A207">
            <v>61114</v>
          </cell>
          <cell r="B207">
            <v>1632710.54</v>
          </cell>
        </row>
        <row r="208">
          <cell r="A208">
            <v>61119</v>
          </cell>
          <cell r="B208">
            <v>0</v>
          </cell>
        </row>
        <row r="209">
          <cell r="A209">
            <v>61124</v>
          </cell>
          <cell r="B209">
            <v>50221.77</v>
          </cell>
        </row>
        <row r="210">
          <cell r="A210">
            <v>611</v>
          </cell>
          <cell r="B210">
            <v>107499672.12</v>
          </cell>
        </row>
        <row r="211">
          <cell r="A211">
            <v>61210</v>
          </cell>
          <cell r="B211">
            <v>27258550.670000002</v>
          </cell>
        </row>
        <row r="212">
          <cell r="A212">
            <v>61211</v>
          </cell>
          <cell r="B212">
            <v>1352241.69</v>
          </cell>
        </row>
        <row r="213">
          <cell r="A213">
            <v>61212</v>
          </cell>
          <cell r="B213">
            <v>3416341.53</v>
          </cell>
        </row>
        <row r="214">
          <cell r="A214">
            <v>61213</v>
          </cell>
          <cell r="B214">
            <v>1371762.83</v>
          </cell>
        </row>
        <row r="215">
          <cell r="A215">
            <v>61214</v>
          </cell>
          <cell r="B215">
            <v>1676323.2</v>
          </cell>
        </row>
        <row r="216">
          <cell r="A216">
            <v>61215</v>
          </cell>
          <cell r="B216">
            <v>11252150.34</v>
          </cell>
        </row>
        <row r="217">
          <cell r="A217">
            <v>61216</v>
          </cell>
          <cell r="B217">
            <v>6309224.1500000004</v>
          </cell>
        </row>
        <row r="218">
          <cell r="A218">
            <v>61217</v>
          </cell>
          <cell r="B218">
            <v>8467961.3599999994</v>
          </cell>
        </row>
        <row r="219">
          <cell r="A219">
            <v>61218</v>
          </cell>
          <cell r="B219">
            <v>9845991.2599999998</v>
          </cell>
        </row>
        <row r="220">
          <cell r="A220">
            <v>61219</v>
          </cell>
          <cell r="B220">
            <v>4100763.15</v>
          </cell>
        </row>
        <row r="221">
          <cell r="A221">
            <v>61220</v>
          </cell>
          <cell r="B221">
            <v>636383.80000000005</v>
          </cell>
        </row>
        <row r="222">
          <cell r="A222">
            <v>61221</v>
          </cell>
          <cell r="B222">
            <v>5187055.99</v>
          </cell>
        </row>
        <row r="223">
          <cell r="A223">
            <v>61222</v>
          </cell>
          <cell r="B223">
            <v>2809043.64</v>
          </cell>
        </row>
        <row r="224">
          <cell r="A224">
            <v>61223</v>
          </cell>
          <cell r="B224">
            <v>1960272.17</v>
          </cell>
        </row>
        <row r="225">
          <cell r="A225">
            <v>61224</v>
          </cell>
          <cell r="B225">
            <v>2258877.87</v>
          </cell>
        </row>
        <row r="226">
          <cell r="A226">
            <v>61225</v>
          </cell>
          <cell r="B226">
            <v>426156.05</v>
          </cell>
        </row>
        <row r="227">
          <cell r="A227">
            <v>61226</v>
          </cell>
          <cell r="B227">
            <v>2112829.52</v>
          </cell>
        </row>
        <row r="228">
          <cell r="A228">
            <v>61227</v>
          </cell>
          <cell r="B228">
            <v>195485.62</v>
          </cell>
        </row>
        <row r="229">
          <cell r="A229">
            <v>61228</v>
          </cell>
          <cell r="B229">
            <v>10035</v>
          </cell>
        </row>
        <row r="230">
          <cell r="A230">
            <v>61229</v>
          </cell>
          <cell r="B230">
            <v>41700</v>
          </cell>
        </row>
        <row r="231">
          <cell r="A231">
            <v>61230</v>
          </cell>
          <cell r="B231">
            <v>94395.7</v>
          </cell>
        </row>
        <row r="232">
          <cell r="A232">
            <v>61231</v>
          </cell>
          <cell r="B232">
            <v>79881.73</v>
          </cell>
        </row>
        <row r="233">
          <cell r="A233">
            <v>61232</v>
          </cell>
          <cell r="B233">
            <v>10756811.52</v>
          </cell>
        </row>
        <row r="234">
          <cell r="A234">
            <v>61233</v>
          </cell>
          <cell r="B234">
            <v>2660359.2999999998</v>
          </cell>
        </row>
        <row r="235">
          <cell r="A235">
            <v>61234</v>
          </cell>
          <cell r="B235">
            <v>31548.02</v>
          </cell>
        </row>
        <row r="236">
          <cell r="A236">
            <v>61235</v>
          </cell>
          <cell r="B236">
            <v>794016.58</v>
          </cell>
        </row>
        <row r="237">
          <cell r="A237">
            <v>61236</v>
          </cell>
          <cell r="B237">
            <v>26490.67</v>
          </cell>
        </row>
        <row r="238">
          <cell r="A238">
            <v>61237</v>
          </cell>
          <cell r="B238">
            <v>48537.919999999998</v>
          </cell>
        </row>
        <row r="239">
          <cell r="A239">
            <v>61238</v>
          </cell>
          <cell r="B239">
            <v>-1308.96</v>
          </cell>
        </row>
        <row r="240">
          <cell r="A240">
            <v>61239</v>
          </cell>
          <cell r="B240">
            <v>34804.980000000003</v>
          </cell>
        </row>
        <row r="241">
          <cell r="A241">
            <v>61240</v>
          </cell>
          <cell r="B241">
            <v>673093.75</v>
          </cell>
        </row>
        <row r="242">
          <cell r="A242">
            <v>61241</v>
          </cell>
          <cell r="B242">
            <v>4137572.47</v>
          </cell>
        </row>
        <row r="243">
          <cell r="A243">
            <v>61242</v>
          </cell>
          <cell r="B243">
            <v>70366.649999999994</v>
          </cell>
        </row>
        <row r="244">
          <cell r="A244">
            <v>61243</v>
          </cell>
          <cell r="B244">
            <v>7423.09</v>
          </cell>
        </row>
        <row r="245">
          <cell r="A245">
            <v>61245</v>
          </cell>
          <cell r="B245">
            <v>230233.18</v>
          </cell>
        </row>
        <row r="246">
          <cell r="A246">
            <v>61246</v>
          </cell>
          <cell r="B246">
            <v>66900</v>
          </cell>
        </row>
        <row r="247">
          <cell r="A247">
            <v>61247</v>
          </cell>
          <cell r="B247">
            <v>50360</v>
          </cell>
        </row>
        <row r="248">
          <cell r="A248">
            <v>61248</v>
          </cell>
          <cell r="B248">
            <v>49687.360000000001</v>
          </cell>
        </row>
        <row r="249">
          <cell r="A249">
            <v>61249</v>
          </cell>
          <cell r="B249">
            <v>309510.38</v>
          </cell>
        </row>
        <row r="250">
          <cell r="A250">
            <v>61250</v>
          </cell>
          <cell r="B250">
            <v>1107081.6599999999</v>
          </cell>
        </row>
        <row r="251">
          <cell r="A251">
            <v>61251</v>
          </cell>
          <cell r="B251">
            <v>2404787.27</v>
          </cell>
        </row>
        <row r="252">
          <cell r="A252">
            <v>61252</v>
          </cell>
          <cell r="B252">
            <v>-841355.07</v>
          </cell>
        </row>
        <row r="253">
          <cell r="A253">
            <v>61253</v>
          </cell>
          <cell r="B253">
            <v>20607.72</v>
          </cell>
        </row>
        <row r="254">
          <cell r="A254">
            <v>61254</v>
          </cell>
          <cell r="B254">
            <v>993903.25</v>
          </cell>
        </row>
        <row r="255">
          <cell r="A255">
            <v>61255</v>
          </cell>
          <cell r="B255">
            <v>234383.95</v>
          </cell>
        </row>
        <row r="256">
          <cell r="A256">
            <v>61256</v>
          </cell>
          <cell r="B256">
            <v>-1315280.17</v>
          </cell>
        </row>
        <row r="257">
          <cell r="A257">
            <v>61257</v>
          </cell>
          <cell r="B257">
            <v>7446435.1799999997</v>
          </cell>
        </row>
        <row r="258">
          <cell r="A258">
            <v>61258</v>
          </cell>
          <cell r="B258">
            <v>17961.28</v>
          </cell>
        </row>
        <row r="259">
          <cell r="A259">
            <v>61259</v>
          </cell>
          <cell r="B259">
            <v>1706723.26</v>
          </cell>
        </row>
        <row r="260">
          <cell r="A260">
            <v>61260</v>
          </cell>
          <cell r="B260">
            <v>0</v>
          </cell>
        </row>
        <row r="261">
          <cell r="A261">
            <v>61261</v>
          </cell>
          <cell r="B261">
            <v>71271.81</v>
          </cell>
        </row>
        <row r="262">
          <cell r="A262">
            <v>61262</v>
          </cell>
          <cell r="B262">
            <v>3361264.44</v>
          </cell>
        </row>
        <row r="263">
          <cell r="A263">
            <v>61263</v>
          </cell>
          <cell r="B263">
            <v>8474944.2200000007</v>
          </cell>
        </row>
        <row r="264">
          <cell r="A264">
            <v>61264</v>
          </cell>
          <cell r="B264">
            <v>0</v>
          </cell>
        </row>
        <row r="265">
          <cell r="A265">
            <v>61265</v>
          </cell>
          <cell r="B265">
            <v>1528492.5</v>
          </cell>
        </row>
        <row r="266">
          <cell r="A266">
            <v>61266</v>
          </cell>
          <cell r="B266">
            <v>1780782.93</v>
          </cell>
        </row>
        <row r="267">
          <cell r="A267">
            <v>61267</v>
          </cell>
          <cell r="B267">
            <v>25131.25</v>
          </cell>
        </row>
        <row r="268">
          <cell r="A268">
            <v>61268</v>
          </cell>
          <cell r="B268">
            <v>383673.32</v>
          </cell>
        </row>
        <row r="269">
          <cell r="A269">
            <v>61269</v>
          </cell>
          <cell r="B269">
            <v>1829263.28</v>
          </cell>
        </row>
        <row r="270">
          <cell r="A270">
            <v>61270</v>
          </cell>
          <cell r="B270">
            <v>1295935.78</v>
          </cell>
        </row>
        <row r="271">
          <cell r="A271">
            <v>61273</v>
          </cell>
          <cell r="B271">
            <v>2418.89</v>
          </cell>
        </row>
        <row r="272">
          <cell r="A272">
            <v>61275</v>
          </cell>
          <cell r="B272">
            <v>3049.39</v>
          </cell>
        </row>
        <row r="273">
          <cell r="A273">
            <v>61276</v>
          </cell>
          <cell r="B273">
            <v>-219.9</v>
          </cell>
        </row>
        <row r="274">
          <cell r="A274">
            <v>612</v>
          </cell>
          <cell r="B274">
            <v>141341090.41999999</v>
          </cell>
        </row>
        <row r="275">
          <cell r="A275">
            <v>61310</v>
          </cell>
          <cell r="B275">
            <v>31255.52</v>
          </cell>
        </row>
        <row r="276">
          <cell r="A276">
            <v>61311</v>
          </cell>
          <cell r="B276">
            <v>25362.2</v>
          </cell>
        </row>
        <row r="277">
          <cell r="A277">
            <v>61313</v>
          </cell>
          <cell r="B277">
            <v>173</v>
          </cell>
        </row>
        <row r="278">
          <cell r="A278">
            <v>61316</v>
          </cell>
          <cell r="B278">
            <v>375437.46</v>
          </cell>
        </row>
        <row r="279">
          <cell r="A279">
            <v>61318</v>
          </cell>
          <cell r="B279">
            <v>133685.73000000001</v>
          </cell>
        </row>
        <row r="280">
          <cell r="A280">
            <v>61319</v>
          </cell>
          <cell r="B280">
            <v>401</v>
          </cell>
        </row>
        <row r="281">
          <cell r="A281">
            <v>61320</v>
          </cell>
          <cell r="B281">
            <v>114495.89</v>
          </cell>
        </row>
        <row r="282">
          <cell r="A282">
            <v>61321</v>
          </cell>
          <cell r="B282">
            <v>5261.45</v>
          </cell>
        </row>
        <row r="283">
          <cell r="A283">
            <v>613</v>
          </cell>
          <cell r="B283">
            <v>686072.25</v>
          </cell>
        </row>
        <row r="284">
          <cell r="A284">
            <v>61410</v>
          </cell>
          <cell r="B284">
            <v>297794.09000000003</v>
          </cell>
        </row>
        <row r="285">
          <cell r="A285">
            <v>61411</v>
          </cell>
          <cell r="B285">
            <v>19946.78</v>
          </cell>
        </row>
        <row r="286">
          <cell r="A286">
            <v>61412</v>
          </cell>
          <cell r="B286">
            <v>206436.35</v>
          </cell>
        </row>
        <row r="287">
          <cell r="A287">
            <v>61413</v>
          </cell>
          <cell r="B287">
            <v>157214.71</v>
          </cell>
        </row>
        <row r="288">
          <cell r="A288">
            <v>614</v>
          </cell>
          <cell r="B288">
            <v>681391.93</v>
          </cell>
        </row>
        <row r="289">
          <cell r="A289">
            <v>61510</v>
          </cell>
          <cell r="B289">
            <v>131950.73000000001</v>
          </cell>
        </row>
        <row r="290">
          <cell r="A290">
            <v>61511</v>
          </cell>
          <cell r="B290">
            <v>130107.67</v>
          </cell>
        </row>
        <row r="291">
          <cell r="A291">
            <v>61512</v>
          </cell>
          <cell r="B291">
            <v>365678.03</v>
          </cell>
        </row>
        <row r="292">
          <cell r="A292">
            <v>61513</v>
          </cell>
          <cell r="B292">
            <v>11056.14</v>
          </cell>
        </row>
        <row r="293">
          <cell r="A293">
            <v>61514</v>
          </cell>
          <cell r="B293">
            <v>367383.3</v>
          </cell>
        </row>
        <row r="294">
          <cell r="A294">
            <v>61515</v>
          </cell>
          <cell r="B294">
            <v>35294.25</v>
          </cell>
        </row>
        <row r="295">
          <cell r="A295">
            <v>615</v>
          </cell>
          <cell r="B295">
            <v>1041470.12</v>
          </cell>
        </row>
        <row r="296">
          <cell r="A296">
            <v>62010</v>
          </cell>
          <cell r="B296">
            <v>129604.09</v>
          </cell>
        </row>
        <row r="297">
          <cell r="A297">
            <v>62011</v>
          </cell>
          <cell r="B297">
            <v>28509.05</v>
          </cell>
        </row>
        <row r="298">
          <cell r="A298">
            <v>62012</v>
          </cell>
          <cell r="B298">
            <v>5589</v>
          </cell>
        </row>
        <row r="299">
          <cell r="A299">
            <v>620</v>
          </cell>
          <cell r="B299">
            <v>163702.14000000001</v>
          </cell>
        </row>
        <row r="300">
          <cell r="A300">
            <v>62110</v>
          </cell>
          <cell r="B300">
            <v>312352.84000000003</v>
          </cell>
        </row>
        <row r="301">
          <cell r="A301">
            <v>621</v>
          </cell>
          <cell r="B301">
            <v>312352.84000000003</v>
          </cell>
        </row>
        <row r="302">
          <cell r="A302">
            <v>62210</v>
          </cell>
          <cell r="B302">
            <v>512211.36</v>
          </cell>
        </row>
        <row r="303">
          <cell r="A303">
            <v>62211</v>
          </cell>
          <cell r="B303">
            <v>379367.69</v>
          </cell>
        </row>
        <row r="304">
          <cell r="A304">
            <v>62212</v>
          </cell>
          <cell r="B304">
            <v>72313.14</v>
          </cell>
        </row>
        <row r="305">
          <cell r="A305">
            <v>62213</v>
          </cell>
          <cell r="B305">
            <v>12399.85</v>
          </cell>
        </row>
        <row r="306">
          <cell r="A306">
            <v>62214</v>
          </cell>
          <cell r="B306">
            <v>197139.49</v>
          </cell>
        </row>
        <row r="307">
          <cell r="A307">
            <v>62215</v>
          </cell>
          <cell r="B307">
            <v>4045820.18</v>
          </cell>
        </row>
        <row r="308">
          <cell r="A308">
            <v>622</v>
          </cell>
          <cell r="B308">
            <v>5219251.71</v>
          </cell>
        </row>
        <row r="309">
          <cell r="A309">
            <v>62310</v>
          </cell>
          <cell r="B309">
            <v>754150.22</v>
          </cell>
        </row>
        <row r="310">
          <cell r="A310">
            <v>62311</v>
          </cell>
          <cell r="B310">
            <v>153181.87</v>
          </cell>
        </row>
        <row r="311">
          <cell r="A311">
            <v>623</v>
          </cell>
          <cell r="B311">
            <v>907332.09</v>
          </cell>
        </row>
        <row r="312">
          <cell r="A312">
            <v>62410</v>
          </cell>
          <cell r="B312">
            <v>2221205.4700000002</v>
          </cell>
        </row>
        <row r="313">
          <cell r="A313">
            <v>62411</v>
          </cell>
          <cell r="B313">
            <v>1457854.51</v>
          </cell>
        </row>
        <row r="314">
          <cell r="A314">
            <v>62412</v>
          </cell>
          <cell r="B314">
            <v>234457.74</v>
          </cell>
        </row>
        <row r="315">
          <cell r="A315">
            <v>624</v>
          </cell>
          <cell r="B315">
            <v>3913517.72</v>
          </cell>
        </row>
        <row r="316">
          <cell r="A316">
            <v>62510</v>
          </cell>
          <cell r="B316">
            <v>9697.0300000000007</v>
          </cell>
        </row>
        <row r="317">
          <cell r="A317">
            <v>62511</v>
          </cell>
          <cell r="B317">
            <v>37648.44</v>
          </cell>
        </row>
        <row r="318">
          <cell r="A318">
            <v>62512</v>
          </cell>
          <cell r="B318">
            <v>9064.35</v>
          </cell>
        </row>
        <row r="319">
          <cell r="A319">
            <v>62513</v>
          </cell>
          <cell r="B319">
            <v>83806.559999999998</v>
          </cell>
        </row>
        <row r="320">
          <cell r="A320">
            <v>62514</v>
          </cell>
          <cell r="B320">
            <v>222026.31</v>
          </cell>
        </row>
        <row r="321">
          <cell r="A321">
            <v>625</v>
          </cell>
          <cell r="B321">
            <v>362242.69</v>
          </cell>
        </row>
        <row r="322">
          <cell r="A322">
            <v>62610</v>
          </cell>
          <cell r="B322">
            <v>2092755.64</v>
          </cell>
        </row>
        <row r="323">
          <cell r="A323">
            <v>62611</v>
          </cell>
          <cell r="B323">
            <v>70167.100000000006</v>
          </cell>
        </row>
        <row r="324">
          <cell r="A324">
            <v>62613</v>
          </cell>
          <cell r="B324">
            <v>52205.31</v>
          </cell>
        </row>
        <row r="325">
          <cell r="A325">
            <v>62615</v>
          </cell>
          <cell r="B325">
            <v>2114781.6800000002</v>
          </cell>
        </row>
        <row r="326">
          <cell r="A326">
            <v>62616</v>
          </cell>
          <cell r="B326">
            <v>24597.98</v>
          </cell>
        </row>
        <row r="327">
          <cell r="A327">
            <v>62617</v>
          </cell>
          <cell r="B327">
            <v>63722.65</v>
          </cell>
        </row>
        <row r="328">
          <cell r="A328">
            <v>62618</v>
          </cell>
          <cell r="B328">
            <v>1526437.42</v>
          </cell>
        </row>
        <row r="329">
          <cell r="A329">
            <v>62619</v>
          </cell>
          <cell r="B329">
            <v>3566176.07</v>
          </cell>
        </row>
        <row r="330">
          <cell r="A330">
            <v>62627</v>
          </cell>
          <cell r="B330">
            <v>209564.89</v>
          </cell>
        </row>
        <row r="331">
          <cell r="A331">
            <v>62628</v>
          </cell>
          <cell r="B331">
            <v>177562.68</v>
          </cell>
        </row>
        <row r="332">
          <cell r="A332">
            <v>62629</v>
          </cell>
          <cell r="B332">
            <v>845218.79</v>
          </cell>
        </row>
        <row r="333">
          <cell r="A333">
            <v>62630</v>
          </cell>
          <cell r="B333">
            <v>5737.6</v>
          </cell>
        </row>
        <row r="334">
          <cell r="A334">
            <v>62631</v>
          </cell>
          <cell r="B334">
            <v>1619.35</v>
          </cell>
        </row>
        <row r="335">
          <cell r="A335">
            <v>626</v>
          </cell>
          <cell r="B335">
            <v>10750547.16</v>
          </cell>
        </row>
        <row r="336">
          <cell r="A336">
            <v>62712</v>
          </cell>
          <cell r="B336">
            <v>632201.43999999994</v>
          </cell>
        </row>
        <row r="337">
          <cell r="A337">
            <v>627</v>
          </cell>
          <cell r="B337">
            <v>632201.43999999994</v>
          </cell>
        </row>
        <row r="338">
          <cell r="A338">
            <v>62810</v>
          </cell>
          <cell r="B338">
            <v>14228.3</v>
          </cell>
        </row>
        <row r="339">
          <cell r="A339">
            <v>62811</v>
          </cell>
          <cell r="B339">
            <v>25834.18</v>
          </cell>
        </row>
        <row r="340">
          <cell r="A340">
            <v>62812</v>
          </cell>
          <cell r="B340">
            <v>826.39</v>
          </cell>
        </row>
        <row r="341">
          <cell r="A341">
            <v>62814</v>
          </cell>
          <cell r="B341">
            <v>1165099.47</v>
          </cell>
        </row>
        <row r="342">
          <cell r="A342">
            <v>62815</v>
          </cell>
          <cell r="B342">
            <v>12149.5</v>
          </cell>
        </row>
        <row r="343">
          <cell r="A343">
            <v>62816</v>
          </cell>
          <cell r="B343">
            <v>15584.62</v>
          </cell>
        </row>
        <row r="344">
          <cell r="A344">
            <v>62817</v>
          </cell>
          <cell r="B344">
            <v>67004.14</v>
          </cell>
        </row>
        <row r="345">
          <cell r="A345">
            <v>62818</v>
          </cell>
          <cell r="B345">
            <v>8633.56</v>
          </cell>
        </row>
        <row r="346">
          <cell r="A346">
            <v>62819</v>
          </cell>
          <cell r="B346">
            <v>1400</v>
          </cell>
        </row>
        <row r="347">
          <cell r="A347">
            <v>62820</v>
          </cell>
          <cell r="B347">
            <v>399</v>
          </cell>
        </row>
        <row r="348">
          <cell r="A348">
            <v>628</v>
          </cell>
          <cell r="B348">
            <v>1311159.1599999999</v>
          </cell>
        </row>
        <row r="349">
          <cell r="A349">
            <v>63010</v>
          </cell>
          <cell r="B349">
            <v>1045778.57</v>
          </cell>
        </row>
        <row r="350">
          <cell r="A350">
            <v>63011</v>
          </cell>
          <cell r="B350">
            <v>157702.1</v>
          </cell>
        </row>
        <row r="351">
          <cell r="A351">
            <v>63012</v>
          </cell>
          <cell r="B351">
            <v>82722.559999999998</v>
          </cell>
        </row>
        <row r="352">
          <cell r="A352">
            <v>63013</v>
          </cell>
          <cell r="B352">
            <v>7257.47</v>
          </cell>
        </row>
        <row r="353">
          <cell r="A353">
            <v>630</v>
          </cell>
          <cell r="B353">
            <v>1293460.7</v>
          </cell>
        </row>
        <row r="354">
          <cell r="A354">
            <v>63110</v>
          </cell>
          <cell r="B354">
            <v>26342.18</v>
          </cell>
        </row>
        <row r="355">
          <cell r="A355">
            <v>63111</v>
          </cell>
          <cell r="B355">
            <v>124270.05</v>
          </cell>
        </row>
        <row r="356">
          <cell r="A356">
            <v>63112</v>
          </cell>
          <cell r="B356">
            <v>704.41</v>
          </cell>
        </row>
        <row r="357">
          <cell r="A357">
            <v>63113</v>
          </cell>
          <cell r="B357">
            <v>2518225.7000000002</v>
          </cell>
        </row>
        <row r="358">
          <cell r="A358">
            <v>631</v>
          </cell>
          <cell r="B358">
            <v>2669542.34</v>
          </cell>
        </row>
        <row r="359">
          <cell r="A359">
            <v>63210</v>
          </cell>
          <cell r="B359">
            <v>0</v>
          </cell>
        </row>
        <row r="360">
          <cell r="A360">
            <v>632</v>
          </cell>
          <cell r="B360">
            <v>0</v>
          </cell>
        </row>
        <row r="361">
          <cell r="A361">
            <v>63310</v>
          </cell>
          <cell r="B361">
            <v>13508.5</v>
          </cell>
        </row>
        <row r="362">
          <cell r="A362">
            <v>63312</v>
          </cell>
          <cell r="B362">
            <v>32103.49</v>
          </cell>
        </row>
        <row r="363">
          <cell r="A363">
            <v>63313</v>
          </cell>
          <cell r="B363">
            <v>0</v>
          </cell>
        </row>
        <row r="364">
          <cell r="A364">
            <v>63315</v>
          </cell>
          <cell r="B364">
            <v>961916.82</v>
          </cell>
        </row>
        <row r="365">
          <cell r="A365">
            <v>633</v>
          </cell>
          <cell r="B365">
            <v>1007528.81</v>
          </cell>
        </row>
        <row r="366">
          <cell r="A366">
            <v>63411</v>
          </cell>
          <cell r="B366">
            <v>0</v>
          </cell>
        </row>
        <row r="367">
          <cell r="A367">
            <v>634</v>
          </cell>
          <cell r="B367">
            <v>0</v>
          </cell>
        </row>
        <row r="368">
          <cell r="A368">
            <v>64010</v>
          </cell>
          <cell r="B368">
            <v>567197.74</v>
          </cell>
        </row>
        <row r="369">
          <cell r="A369">
            <v>64011</v>
          </cell>
          <cell r="B369">
            <v>33419.94</v>
          </cell>
        </row>
        <row r="370">
          <cell r="A370">
            <v>64012</v>
          </cell>
          <cell r="B370">
            <v>145368.78</v>
          </cell>
        </row>
        <row r="371">
          <cell r="A371">
            <v>64014</v>
          </cell>
          <cell r="B371">
            <v>404420.54</v>
          </cell>
        </row>
        <row r="372">
          <cell r="A372">
            <v>64015</v>
          </cell>
          <cell r="B372">
            <v>62551.26</v>
          </cell>
        </row>
        <row r="373">
          <cell r="A373">
            <v>64016</v>
          </cell>
          <cell r="B373">
            <v>96637.57</v>
          </cell>
        </row>
        <row r="374">
          <cell r="A374">
            <v>640</v>
          </cell>
          <cell r="B374">
            <v>1309595.83</v>
          </cell>
        </row>
        <row r="375">
          <cell r="A375">
            <v>66010</v>
          </cell>
          <cell r="B375">
            <v>4303.5</v>
          </cell>
        </row>
        <row r="376">
          <cell r="A376">
            <v>66011</v>
          </cell>
          <cell r="B376">
            <v>12442.55</v>
          </cell>
        </row>
        <row r="377">
          <cell r="A377">
            <v>66012</v>
          </cell>
          <cell r="B377">
            <v>272467.58</v>
          </cell>
        </row>
        <row r="378">
          <cell r="A378">
            <v>66015</v>
          </cell>
          <cell r="B378">
            <v>237579.07</v>
          </cell>
        </row>
        <row r="379">
          <cell r="A379">
            <v>66016</v>
          </cell>
          <cell r="B379">
            <v>11321.09</v>
          </cell>
        </row>
        <row r="380">
          <cell r="A380">
            <v>660</v>
          </cell>
          <cell r="B380">
            <v>538113.79</v>
          </cell>
        </row>
        <row r="381">
          <cell r="A381">
            <v>66110</v>
          </cell>
          <cell r="B381">
            <v>12688</v>
          </cell>
        </row>
        <row r="382">
          <cell r="A382">
            <v>66111</v>
          </cell>
          <cell r="B382">
            <v>57.15</v>
          </cell>
        </row>
        <row r="383">
          <cell r="A383">
            <v>66112</v>
          </cell>
          <cell r="B383">
            <v>5829.33</v>
          </cell>
        </row>
        <row r="384">
          <cell r="A384">
            <v>661</v>
          </cell>
          <cell r="B384">
            <v>18574.48</v>
          </cell>
        </row>
        <row r="385">
          <cell r="A385">
            <v>66210</v>
          </cell>
          <cell r="B385">
            <v>3099.85</v>
          </cell>
        </row>
        <row r="386">
          <cell r="A386">
            <v>66211</v>
          </cell>
          <cell r="B386">
            <v>222</v>
          </cell>
        </row>
        <row r="387">
          <cell r="A387">
            <v>662</v>
          </cell>
          <cell r="B387">
            <v>3321.85</v>
          </cell>
        </row>
        <row r="388">
          <cell r="A388">
            <v>66310</v>
          </cell>
          <cell r="B388">
            <v>0</v>
          </cell>
        </row>
        <row r="389">
          <cell r="A389">
            <v>66311</v>
          </cell>
          <cell r="B389">
            <v>27647.24</v>
          </cell>
        </row>
        <row r="390">
          <cell r="A390">
            <v>66312</v>
          </cell>
          <cell r="B390">
            <v>90306.13</v>
          </cell>
        </row>
        <row r="391">
          <cell r="A391">
            <v>66315</v>
          </cell>
          <cell r="B391">
            <v>153950.29999999999</v>
          </cell>
        </row>
        <row r="392">
          <cell r="A392">
            <v>663</v>
          </cell>
          <cell r="B392">
            <v>271903.67</v>
          </cell>
        </row>
        <row r="393">
          <cell r="A393">
            <v>67010</v>
          </cell>
          <cell r="B393">
            <v>89911.27</v>
          </cell>
        </row>
        <row r="394">
          <cell r="A394">
            <v>67011</v>
          </cell>
          <cell r="B394">
            <v>52372.95</v>
          </cell>
        </row>
        <row r="395">
          <cell r="A395">
            <v>67012</v>
          </cell>
          <cell r="B395">
            <v>551.32000000000005</v>
          </cell>
        </row>
        <row r="396">
          <cell r="A396">
            <v>67013</v>
          </cell>
          <cell r="B396">
            <v>11571.21</v>
          </cell>
        </row>
        <row r="397">
          <cell r="A397">
            <v>67014</v>
          </cell>
          <cell r="B397">
            <v>386</v>
          </cell>
        </row>
        <row r="398">
          <cell r="A398">
            <v>67016</v>
          </cell>
          <cell r="B398">
            <v>3317356.8</v>
          </cell>
        </row>
        <row r="399">
          <cell r="A399">
            <v>67017</v>
          </cell>
          <cell r="B399">
            <v>67906.53</v>
          </cell>
        </row>
        <row r="400">
          <cell r="A400">
            <v>67018</v>
          </cell>
          <cell r="B400">
            <v>179914.07</v>
          </cell>
        </row>
        <row r="401">
          <cell r="A401">
            <v>67019</v>
          </cell>
          <cell r="B401">
            <v>79921.06</v>
          </cell>
        </row>
        <row r="402">
          <cell r="A402">
            <v>67021</v>
          </cell>
          <cell r="B402">
            <v>3899.16</v>
          </cell>
        </row>
        <row r="403">
          <cell r="A403">
            <v>67023</v>
          </cell>
          <cell r="B403">
            <v>801230.69</v>
          </cell>
        </row>
        <row r="404">
          <cell r="A404">
            <v>670</v>
          </cell>
          <cell r="B404">
            <v>4605021.0599999996</v>
          </cell>
        </row>
        <row r="405">
          <cell r="A405">
            <v>67110</v>
          </cell>
          <cell r="B405">
            <v>1388.03</v>
          </cell>
        </row>
        <row r="406">
          <cell r="A406">
            <v>67112</v>
          </cell>
          <cell r="B406">
            <v>30762.47</v>
          </cell>
        </row>
        <row r="407">
          <cell r="A407">
            <v>671</v>
          </cell>
          <cell r="B407">
            <v>32150.5</v>
          </cell>
        </row>
        <row r="408">
          <cell r="A408">
            <v>67210</v>
          </cell>
          <cell r="B408">
            <v>0</v>
          </cell>
        </row>
        <row r="409">
          <cell r="A409">
            <v>67211</v>
          </cell>
          <cell r="B409">
            <v>19238.509999999998</v>
          </cell>
        </row>
        <row r="410">
          <cell r="A410">
            <v>67212</v>
          </cell>
          <cell r="B410">
            <v>23.53</v>
          </cell>
        </row>
        <row r="411">
          <cell r="A411">
            <v>67213</v>
          </cell>
          <cell r="B411">
            <v>0</v>
          </cell>
        </row>
        <row r="412">
          <cell r="A412">
            <v>672</v>
          </cell>
          <cell r="B412">
            <v>19262.04</v>
          </cell>
        </row>
        <row r="413">
          <cell r="A413">
            <v>67411</v>
          </cell>
          <cell r="B413">
            <v>128244.96</v>
          </cell>
        </row>
        <row r="414">
          <cell r="A414">
            <v>67412</v>
          </cell>
          <cell r="B414">
            <v>92983.26</v>
          </cell>
        </row>
        <row r="415">
          <cell r="A415">
            <v>67413</v>
          </cell>
          <cell r="B415">
            <v>34051.35</v>
          </cell>
        </row>
        <row r="416">
          <cell r="A416">
            <v>67414</v>
          </cell>
          <cell r="B416">
            <v>18017.09</v>
          </cell>
        </row>
        <row r="417">
          <cell r="A417">
            <v>67415</v>
          </cell>
          <cell r="B417">
            <v>2703.64</v>
          </cell>
        </row>
        <row r="418">
          <cell r="A418">
            <v>674</v>
          </cell>
          <cell r="B418">
            <v>276000.3</v>
          </cell>
        </row>
        <row r="419">
          <cell r="A419">
            <v>67510</v>
          </cell>
          <cell r="B419">
            <v>116046.74</v>
          </cell>
        </row>
        <row r="420">
          <cell r="A420">
            <v>675</v>
          </cell>
          <cell r="B420">
            <v>116046.74</v>
          </cell>
        </row>
        <row r="421">
          <cell r="A421">
            <v>67610</v>
          </cell>
          <cell r="B421">
            <v>430039.03999999998</v>
          </cell>
        </row>
        <row r="422">
          <cell r="A422">
            <v>67611</v>
          </cell>
          <cell r="B422">
            <v>1807.65</v>
          </cell>
        </row>
        <row r="423">
          <cell r="A423">
            <v>67612</v>
          </cell>
          <cell r="B423">
            <v>437281.13</v>
          </cell>
        </row>
        <row r="424">
          <cell r="A424">
            <v>67613</v>
          </cell>
          <cell r="B424">
            <v>146227.88</v>
          </cell>
        </row>
        <row r="425">
          <cell r="A425">
            <v>67614</v>
          </cell>
          <cell r="B425">
            <v>1779.02</v>
          </cell>
        </row>
        <row r="426">
          <cell r="A426">
            <v>676</v>
          </cell>
          <cell r="B426">
            <v>1017134.72</v>
          </cell>
        </row>
        <row r="427">
          <cell r="A427">
            <v>67710</v>
          </cell>
          <cell r="B427">
            <v>3547537.35</v>
          </cell>
        </row>
        <row r="428">
          <cell r="A428">
            <v>67711</v>
          </cell>
          <cell r="B428">
            <v>985503.8</v>
          </cell>
        </row>
        <row r="429">
          <cell r="A429">
            <v>67712</v>
          </cell>
          <cell r="B429">
            <v>360952.1</v>
          </cell>
        </row>
        <row r="430">
          <cell r="A430">
            <v>67713</v>
          </cell>
          <cell r="B430">
            <v>298965.34000000003</v>
          </cell>
        </row>
        <row r="431">
          <cell r="A431">
            <v>67714</v>
          </cell>
          <cell r="B431">
            <v>453705.43</v>
          </cell>
        </row>
        <row r="432">
          <cell r="A432">
            <v>67717</v>
          </cell>
          <cell r="B432">
            <v>4219729.38</v>
          </cell>
        </row>
        <row r="433">
          <cell r="A433">
            <v>67718</v>
          </cell>
          <cell r="B433">
            <v>-0.16</v>
          </cell>
        </row>
        <row r="434">
          <cell r="A434">
            <v>67719</v>
          </cell>
          <cell r="B434">
            <v>58484.32</v>
          </cell>
        </row>
        <row r="435">
          <cell r="A435">
            <v>67721</v>
          </cell>
          <cell r="B435">
            <v>9752.11</v>
          </cell>
        </row>
        <row r="436">
          <cell r="A436">
            <v>67722</v>
          </cell>
          <cell r="B436">
            <v>76961.72</v>
          </cell>
        </row>
        <row r="437">
          <cell r="A437">
            <v>67723</v>
          </cell>
          <cell r="B437">
            <v>466925.55</v>
          </cell>
        </row>
        <row r="438">
          <cell r="A438">
            <v>67724</v>
          </cell>
          <cell r="B438">
            <v>954043.48</v>
          </cell>
        </row>
        <row r="439">
          <cell r="A439">
            <v>67725</v>
          </cell>
          <cell r="B439">
            <v>76.599999999999994</v>
          </cell>
        </row>
        <row r="440">
          <cell r="A440">
            <v>67728</v>
          </cell>
          <cell r="B440">
            <v>27439.99</v>
          </cell>
        </row>
        <row r="441">
          <cell r="A441">
            <v>67729</v>
          </cell>
          <cell r="B441">
            <v>241221.91</v>
          </cell>
        </row>
        <row r="442">
          <cell r="A442">
            <v>67730</v>
          </cell>
          <cell r="B442">
            <v>-11610.86</v>
          </cell>
        </row>
        <row r="443">
          <cell r="A443">
            <v>67732</v>
          </cell>
          <cell r="B443">
            <v>721474.7</v>
          </cell>
        </row>
        <row r="444">
          <cell r="A444">
            <v>67733</v>
          </cell>
          <cell r="B444">
            <v>66570.080000000002</v>
          </cell>
        </row>
        <row r="445">
          <cell r="A445">
            <v>67734</v>
          </cell>
          <cell r="B445">
            <v>58699.75</v>
          </cell>
        </row>
        <row r="446">
          <cell r="A446">
            <v>67735</v>
          </cell>
          <cell r="B446">
            <v>312522.73</v>
          </cell>
        </row>
        <row r="447">
          <cell r="A447">
            <v>67736</v>
          </cell>
          <cell r="B447">
            <v>938.05</v>
          </cell>
        </row>
        <row r="448">
          <cell r="A448">
            <v>67738</v>
          </cell>
          <cell r="B448">
            <v>693423.12</v>
          </cell>
        </row>
        <row r="449">
          <cell r="A449">
            <v>677</v>
          </cell>
          <cell r="B449">
            <v>13543316.49</v>
          </cell>
        </row>
        <row r="450">
          <cell r="A450">
            <v>67810</v>
          </cell>
          <cell r="B450">
            <v>28608006.32</v>
          </cell>
        </row>
        <row r="451">
          <cell r="A451">
            <v>67811</v>
          </cell>
          <cell r="B451">
            <v>5367766.1500000004</v>
          </cell>
        </row>
        <row r="452">
          <cell r="A452">
            <v>67812</v>
          </cell>
          <cell r="B452">
            <v>8313380.29</v>
          </cell>
        </row>
        <row r="453">
          <cell r="A453">
            <v>67813</v>
          </cell>
          <cell r="B453">
            <v>1740166.21</v>
          </cell>
        </row>
        <row r="454">
          <cell r="A454">
            <v>67814</v>
          </cell>
          <cell r="B454">
            <v>200500.95</v>
          </cell>
        </row>
        <row r="455">
          <cell r="A455">
            <v>67815</v>
          </cell>
          <cell r="B455">
            <v>136660.99</v>
          </cell>
        </row>
        <row r="456">
          <cell r="A456">
            <v>678</v>
          </cell>
          <cell r="B456">
            <v>44366480.909999996</v>
          </cell>
        </row>
        <row r="457">
          <cell r="A457">
            <v>68110</v>
          </cell>
          <cell r="B457">
            <v>4276</v>
          </cell>
        </row>
        <row r="458">
          <cell r="A458">
            <v>68112</v>
          </cell>
          <cell r="B458">
            <v>0</v>
          </cell>
        </row>
        <row r="459">
          <cell r="A459">
            <v>681</v>
          </cell>
          <cell r="B459">
            <v>4276</v>
          </cell>
        </row>
        <row r="460">
          <cell r="A460">
            <v>68210</v>
          </cell>
          <cell r="B460">
            <v>9655976.3699999992</v>
          </cell>
        </row>
        <row r="461">
          <cell r="A461">
            <v>682</v>
          </cell>
          <cell r="B461">
            <v>9655976.3699999992</v>
          </cell>
        </row>
        <row r="462">
          <cell r="A462">
            <v>68910</v>
          </cell>
          <cell r="B462">
            <v>-1441.95</v>
          </cell>
        </row>
        <row r="463">
          <cell r="A463">
            <v>68911</v>
          </cell>
          <cell r="B463">
            <v>-242.17</v>
          </cell>
        </row>
        <row r="464">
          <cell r="A464">
            <v>68912</v>
          </cell>
          <cell r="B464">
            <v>-278770.92</v>
          </cell>
        </row>
        <row r="465">
          <cell r="A465">
            <v>68913</v>
          </cell>
          <cell r="B465">
            <v>-749704.75</v>
          </cell>
        </row>
        <row r="466">
          <cell r="A466">
            <v>68914</v>
          </cell>
          <cell r="B466">
            <v>-13414.45</v>
          </cell>
        </row>
        <row r="467">
          <cell r="A467">
            <v>68915</v>
          </cell>
          <cell r="B467">
            <v>-863785.04</v>
          </cell>
        </row>
        <row r="468">
          <cell r="A468">
            <v>68916</v>
          </cell>
          <cell r="B468">
            <v>-75055.91</v>
          </cell>
        </row>
        <row r="469">
          <cell r="A469">
            <v>68918</v>
          </cell>
          <cell r="B469">
            <v>-181980.89</v>
          </cell>
        </row>
        <row r="470">
          <cell r="A470">
            <v>68919</v>
          </cell>
          <cell r="B470">
            <v>-700151.57</v>
          </cell>
        </row>
        <row r="471">
          <cell r="A471">
            <v>68920</v>
          </cell>
          <cell r="B471">
            <v>-1405730.82</v>
          </cell>
        </row>
        <row r="472">
          <cell r="A472">
            <v>68921</v>
          </cell>
          <cell r="B472">
            <v>-4856280.87</v>
          </cell>
        </row>
        <row r="473">
          <cell r="A473">
            <v>689</v>
          </cell>
          <cell r="B473">
            <v>-9126559.3399999999</v>
          </cell>
        </row>
        <row r="474">
          <cell r="A474">
            <v>69110</v>
          </cell>
          <cell r="B474">
            <v>811442.61</v>
          </cell>
        </row>
        <row r="475">
          <cell r="A475">
            <v>69111</v>
          </cell>
          <cell r="B475">
            <v>351663.44</v>
          </cell>
        </row>
        <row r="476">
          <cell r="A476">
            <v>69112</v>
          </cell>
          <cell r="B476">
            <v>67966</v>
          </cell>
        </row>
        <row r="477">
          <cell r="A477">
            <v>69113</v>
          </cell>
          <cell r="B477">
            <v>1742462.18</v>
          </cell>
        </row>
        <row r="478">
          <cell r="A478">
            <v>691</v>
          </cell>
          <cell r="B478">
            <v>2973534.23</v>
          </cell>
        </row>
        <row r="479">
          <cell r="A479">
            <v>69810</v>
          </cell>
          <cell r="B479">
            <v>-416.66</v>
          </cell>
        </row>
        <row r="480">
          <cell r="A480">
            <v>69812</v>
          </cell>
          <cell r="B480">
            <v>-1458851.64</v>
          </cell>
        </row>
        <row r="481">
          <cell r="A481">
            <v>69813</v>
          </cell>
          <cell r="B481">
            <v>-59552.800000000003</v>
          </cell>
        </row>
        <row r="482">
          <cell r="A482">
            <v>69814</v>
          </cell>
          <cell r="B482">
            <v>-3057381.66</v>
          </cell>
        </row>
        <row r="483">
          <cell r="A483">
            <v>69815</v>
          </cell>
          <cell r="B483">
            <v>-21827.59</v>
          </cell>
        </row>
        <row r="484">
          <cell r="A484">
            <v>69816</v>
          </cell>
          <cell r="B484">
            <v>-5964538</v>
          </cell>
        </row>
        <row r="485">
          <cell r="A485">
            <v>69817</v>
          </cell>
          <cell r="B485">
            <v>40870154.579999998</v>
          </cell>
        </row>
        <row r="486">
          <cell r="A486">
            <v>69818</v>
          </cell>
          <cell r="B486">
            <v>-20400033</v>
          </cell>
        </row>
        <row r="487">
          <cell r="A487">
            <v>69819</v>
          </cell>
          <cell r="B487">
            <v>0</v>
          </cell>
        </row>
        <row r="488">
          <cell r="A488">
            <v>69820</v>
          </cell>
          <cell r="B488">
            <v>0</v>
          </cell>
        </row>
        <row r="489">
          <cell r="A489">
            <v>69821</v>
          </cell>
          <cell r="B489">
            <v>448935.32</v>
          </cell>
        </row>
        <row r="490">
          <cell r="A490">
            <v>69822</v>
          </cell>
          <cell r="B490">
            <v>-34691.019999999997</v>
          </cell>
        </row>
        <row r="491">
          <cell r="A491">
            <v>69823</v>
          </cell>
          <cell r="B491">
            <v>-42102.879999999997</v>
          </cell>
        </row>
        <row r="492">
          <cell r="A492">
            <v>69826</v>
          </cell>
          <cell r="B492">
            <v>0</v>
          </cell>
        </row>
        <row r="493">
          <cell r="A493">
            <v>69827</v>
          </cell>
          <cell r="B493">
            <v>-102065.18</v>
          </cell>
        </row>
        <row r="494">
          <cell r="A494">
            <v>69898</v>
          </cell>
          <cell r="B494">
            <v>-1860126.14</v>
          </cell>
        </row>
        <row r="495">
          <cell r="A495">
            <v>69899</v>
          </cell>
          <cell r="B495">
            <v>-357734188.61000001</v>
          </cell>
        </row>
        <row r="496">
          <cell r="A496">
            <v>698</v>
          </cell>
          <cell r="B496">
            <v>-349416685.27999997</v>
          </cell>
        </row>
        <row r="497">
          <cell r="A497">
            <v>71010</v>
          </cell>
          <cell r="B497">
            <v>0</v>
          </cell>
        </row>
        <row r="498">
          <cell r="A498">
            <v>71018</v>
          </cell>
          <cell r="B498">
            <v>74247.5</v>
          </cell>
        </row>
        <row r="499">
          <cell r="A499">
            <v>710</v>
          </cell>
          <cell r="B499">
            <v>74247.5</v>
          </cell>
        </row>
        <row r="500">
          <cell r="A500">
            <v>72010</v>
          </cell>
          <cell r="B500">
            <v>0</v>
          </cell>
        </row>
        <row r="501">
          <cell r="A501">
            <v>720</v>
          </cell>
          <cell r="B501">
            <v>0</v>
          </cell>
        </row>
        <row r="502">
          <cell r="A502">
            <v>75010</v>
          </cell>
          <cell r="B502">
            <v>-606702.66</v>
          </cell>
        </row>
        <row r="503">
          <cell r="A503">
            <v>75011</v>
          </cell>
          <cell r="B503">
            <v>-63583.65</v>
          </cell>
        </row>
        <row r="504">
          <cell r="A504">
            <v>75012</v>
          </cell>
          <cell r="B504">
            <v>-8036004.7000000002</v>
          </cell>
        </row>
        <row r="505">
          <cell r="A505">
            <v>75013</v>
          </cell>
          <cell r="B505">
            <v>-1434953.98</v>
          </cell>
        </row>
        <row r="506">
          <cell r="A506">
            <v>750</v>
          </cell>
          <cell r="B506">
            <v>-10141244.99</v>
          </cell>
        </row>
        <row r="507">
          <cell r="A507">
            <v>75111</v>
          </cell>
          <cell r="B507">
            <v>-140975.75</v>
          </cell>
        </row>
        <row r="508">
          <cell r="A508">
            <v>75112</v>
          </cell>
          <cell r="B508">
            <v>-602530.18000000005</v>
          </cell>
        </row>
        <row r="509">
          <cell r="A509">
            <v>751</v>
          </cell>
          <cell r="B509">
            <v>-743505.93</v>
          </cell>
        </row>
        <row r="510">
          <cell r="A510">
            <v>75210</v>
          </cell>
          <cell r="B510">
            <v>-3063.2</v>
          </cell>
        </row>
        <row r="511">
          <cell r="A511">
            <v>75211</v>
          </cell>
          <cell r="B511">
            <v>-6558.07</v>
          </cell>
        </row>
        <row r="512">
          <cell r="A512">
            <v>75212</v>
          </cell>
          <cell r="B512">
            <v>11944.98</v>
          </cell>
        </row>
        <row r="513">
          <cell r="A513">
            <v>752</v>
          </cell>
          <cell r="B513">
            <v>2323.71</v>
          </cell>
        </row>
        <row r="514">
          <cell r="A514">
            <v>76010</v>
          </cell>
          <cell r="B514">
            <v>0</v>
          </cell>
        </row>
        <row r="515">
          <cell r="A515">
            <v>76011</v>
          </cell>
          <cell r="B515">
            <v>0</v>
          </cell>
        </row>
        <row r="516">
          <cell r="A516">
            <v>760</v>
          </cell>
          <cell r="B516">
            <v>0</v>
          </cell>
        </row>
        <row r="517">
          <cell r="A517">
            <v>76110</v>
          </cell>
          <cell r="B517">
            <v>0</v>
          </cell>
        </row>
        <row r="518">
          <cell r="A518">
            <v>76111</v>
          </cell>
          <cell r="B518">
            <v>0</v>
          </cell>
        </row>
        <row r="519">
          <cell r="A519">
            <v>761</v>
          </cell>
          <cell r="B519">
            <v>0</v>
          </cell>
        </row>
        <row r="520">
          <cell r="A520">
            <v>77010</v>
          </cell>
          <cell r="B520">
            <v>-55568.47</v>
          </cell>
        </row>
        <row r="521">
          <cell r="A521">
            <v>77011</v>
          </cell>
          <cell r="B521">
            <v>-244586</v>
          </cell>
        </row>
        <row r="522">
          <cell r="A522">
            <v>77012</v>
          </cell>
          <cell r="B522">
            <v>-41779.32</v>
          </cell>
        </row>
        <row r="523">
          <cell r="A523">
            <v>77017</v>
          </cell>
          <cell r="B523">
            <v>-99867.61</v>
          </cell>
        </row>
        <row r="524">
          <cell r="A524">
            <v>77018</v>
          </cell>
          <cell r="B524">
            <v>-81822.52</v>
          </cell>
        </row>
        <row r="525">
          <cell r="A525">
            <v>770</v>
          </cell>
          <cell r="B525">
            <v>-523623.92</v>
          </cell>
        </row>
        <row r="526">
          <cell r="A526">
            <v>79899</v>
          </cell>
          <cell r="B526">
            <v>11331803.630000001</v>
          </cell>
        </row>
        <row r="527">
          <cell r="A527">
            <v>798</v>
          </cell>
          <cell r="B527">
            <v>11331803.630000001</v>
          </cell>
        </row>
        <row r="528">
          <cell r="A528">
            <v>81210</v>
          </cell>
          <cell r="B528">
            <v>-162005.34</v>
          </cell>
        </row>
        <row r="529">
          <cell r="A529">
            <v>81211</v>
          </cell>
          <cell r="B529">
            <v>166944.95000000001</v>
          </cell>
        </row>
        <row r="530">
          <cell r="A530">
            <v>81212</v>
          </cell>
          <cell r="B530">
            <v>73395.94</v>
          </cell>
        </row>
        <row r="531">
          <cell r="A531">
            <v>81213</v>
          </cell>
          <cell r="B531">
            <v>22071.11</v>
          </cell>
        </row>
        <row r="532">
          <cell r="A532">
            <v>81214</v>
          </cell>
          <cell r="B532">
            <v>72098.23</v>
          </cell>
        </row>
        <row r="533">
          <cell r="A533">
            <v>81215</v>
          </cell>
          <cell r="B533">
            <v>33937.410000000003</v>
          </cell>
        </row>
        <row r="534">
          <cell r="A534">
            <v>81216</v>
          </cell>
          <cell r="B534">
            <v>-206442.3</v>
          </cell>
        </row>
        <row r="535">
          <cell r="A535">
            <v>812</v>
          </cell>
          <cell r="B535">
            <v>0</v>
          </cell>
        </row>
        <row r="536">
          <cell r="A536">
            <v>85303</v>
          </cell>
          <cell r="B536">
            <v>1499031.34</v>
          </cell>
        </row>
        <row r="537">
          <cell r="A537">
            <v>853</v>
          </cell>
          <cell r="B537">
            <v>1499031.34</v>
          </cell>
        </row>
        <row r="538">
          <cell r="A538">
            <v>86101</v>
          </cell>
          <cell r="B538">
            <v>1996059.93</v>
          </cell>
        </row>
        <row r="539">
          <cell r="A539">
            <v>86102</v>
          </cell>
          <cell r="B539">
            <v>155042.49</v>
          </cell>
        </row>
        <row r="540">
          <cell r="A540">
            <v>86103</v>
          </cell>
          <cell r="B540">
            <v>348149.9</v>
          </cell>
        </row>
        <row r="541">
          <cell r="A541">
            <v>86104</v>
          </cell>
          <cell r="B541">
            <v>0</v>
          </cell>
        </row>
        <row r="542">
          <cell r="A542">
            <v>86105</v>
          </cell>
          <cell r="B542">
            <v>0</v>
          </cell>
        </row>
        <row r="543">
          <cell r="A543">
            <v>86106</v>
          </cell>
          <cell r="B543">
            <v>0</v>
          </cell>
        </row>
        <row r="544">
          <cell r="A544">
            <v>86107</v>
          </cell>
          <cell r="B544">
            <v>0</v>
          </cell>
        </row>
        <row r="545">
          <cell r="A545">
            <v>861</v>
          </cell>
          <cell r="B545">
            <v>2499252.3199999998</v>
          </cell>
        </row>
        <row r="546">
          <cell r="A546">
            <v>86200</v>
          </cell>
          <cell r="B546">
            <v>90483.02</v>
          </cell>
        </row>
        <row r="547">
          <cell r="A547">
            <v>86201</v>
          </cell>
          <cell r="B547">
            <v>257387.92</v>
          </cell>
        </row>
        <row r="548">
          <cell r="A548">
            <v>86202</v>
          </cell>
          <cell r="B548">
            <v>191286.8</v>
          </cell>
        </row>
        <row r="549">
          <cell r="A549">
            <v>86203</v>
          </cell>
          <cell r="B549">
            <v>733</v>
          </cell>
        </row>
        <row r="550">
          <cell r="A550">
            <v>86204</v>
          </cell>
          <cell r="B550">
            <v>30</v>
          </cell>
        </row>
        <row r="551">
          <cell r="A551">
            <v>86205</v>
          </cell>
          <cell r="B551">
            <v>1058</v>
          </cell>
        </row>
        <row r="552">
          <cell r="A552">
            <v>862</v>
          </cell>
          <cell r="B552">
            <v>540978.74</v>
          </cell>
        </row>
        <row r="553">
          <cell r="A553">
            <v>87001</v>
          </cell>
          <cell r="B553">
            <v>46332.7</v>
          </cell>
        </row>
        <row r="554">
          <cell r="A554">
            <v>87002</v>
          </cell>
          <cell r="B554">
            <v>126319.67</v>
          </cell>
        </row>
        <row r="555">
          <cell r="A555">
            <v>87003</v>
          </cell>
          <cell r="B555">
            <v>255825</v>
          </cell>
        </row>
        <row r="556">
          <cell r="A556">
            <v>87004</v>
          </cell>
          <cell r="B556">
            <v>54594.64</v>
          </cell>
        </row>
        <row r="557">
          <cell r="A557">
            <v>870</v>
          </cell>
          <cell r="B557">
            <v>483072.01</v>
          </cell>
        </row>
        <row r="558">
          <cell r="A558">
            <v>87100</v>
          </cell>
          <cell r="B558">
            <v>5051729.18</v>
          </cell>
        </row>
        <row r="559">
          <cell r="A559">
            <v>87101</v>
          </cell>
          <cell r="B559">
            <v>4681349.83</v>
          </cell>
        </row>
        <row r="560">
          <cell r="A560">
            <v>87102</v>
          </cell>
          <cell r="B560">
            <v>4405632.5599999996</v>
          </cell>
        </row>
        <row r="561">
          <cell r="A561">
            <v>87103</v>
          </cell>
          <cell r="B561">
            <v>1037704.23</v>
          </cell>
        </row>
        <row r="562">
          <cell r="A562">
            <v>87104</v>
          </cell>
          <cell r="B562">
            <v>1965700.62</v>
          </cell>
        </row>
        <row r="563">
          <cell r="A563">
            <v>87105</v>
          </cell>
          <cell r="B563">
            <v>0</v>
          </cell>
        </row>
        <row r="564">
          <cell r="A564">
            <v>87109</v>
          </cell>
          <cell r="B564">
            <v>446851.02</v>
          </cell>
        </row>
        <row r="565">
          <cell r="A565">
            <v>87110</v>
          </cell>
          <cell r="B565">
            <v>469286.95</v>
          </cell>
        </row>
        <row r="566">
          <cell r="A566">
            <v>87111</v>
          </cell>
          <cell r="B566">
            <v>2582088.35</v>
          </cell>
        </row>
        <row r="567">
          <cell r="A567">
            <v>87112</v>
          </cell>
          <cell r="B567">
            <v>1058345.9099999999</v>
          </cell>
        </row>
        <row r="568">
          <cell r="A568">
            <v>87150</v>
          </cell>
          <cell r="B568">
            <v>3175833.84</v>
          </cell>
        </row>
        <row r="569">
          <cell r="A569">
            <v>87151</v>
          </cell>
          <cell r="B569">
            <v>52325.91</v>
          </cell>
        </row>
        <row r="570">
          <cell r="A570">
            <v>871</v>
          </cell>
          <cell r="B570">
            <v>24926848.399999999</v>
          </cell>
        </row>
        <row r="571">
          <cell r="A571">
            <v>87200</v>
          </cell>
          <cell r="B571">
            <v>5621568.29</v>
          </cell>
        </row>
        <row r="572">
          <cell r="A572">
            <v>87201</v>
          </cell>
          <cell r="B572">
            <v>983398.49</v>
          </cell>
        </row>
        <row r="573">
          <cell r="A573">
            <v>87202</v>
          </cell>
          <cell r="B573">
            <v>44416.29</v>
          </cell>
        </row>
        <row r="574">
          <cell r="A574">
            <v>87203</v>
          </cell>
          <cell r="B574">
            <v>554195.51</v>
          </cell>
        </row>
        <row r="575">
          <cell r="A575">
            <v>87204</v>
          </cell>
          <cell r="B575">
            <v>1555204.48</v>
          </cell>
        </row>
        <row r="576">
          <cell r="A576">
            <v>87205</v>
          </cell>
          <cell r="B576">
            <v>101012.96</v>
          </cell>
        </row>
        <row r="577">
          <cell r="A577">
            <v>87206</v>
          </cell>
          <cell r="B577">
            <v>1740322.59</v>
          </cell>
        </row>
        <row r="578">
          <cell r="A578">
            <v>872</v>
          </cell>
          <cell r="B578">
            <v>10600118.609999999</v>
          </cell>
        </row>
        <row r="579">
          <cell r="A579">
            <v>87300</v>
          </cell>
          <cell r="B579">
            <v>2551660.7799999998</v>
          </cell>
        </row>
        <row r="580">
          <cell r="A580">
            <v>87301</v>
          </cell>
          <cell r="B580">
            <v>4739239.46</v>
          </cell>
        </row>
        <row r="581">
          <cell r="A581">
            <v>87302</v>
          </cell>
          <cell r="B581">
            <v>3167153.95</v>
          </cell>
        </row>
        <row r="582">
          <cell r="A582">
            <v>87303</v>
          </cell>
          <cell r="B582">
            <v>10644150.220000001</v>
          </cell>
        </row>
        <row r="583">
          <cell r="A583">
            <v>87304</v>
          </cell>
          <cell r="B583">
            <v>492374.16</v>
          </cell>
        </row>
        <row r="584">
          <cell r="A584">
            <v>87305</v>
          </cell>
          <cell r="B584">
            <v>221195.57</v>
          </cell>
        </row>
        <row r="585">
          <cell r="A585">
            <v>87306</v>
          </cell>
          <cell r="B585">
            <v>3892216.83</v>
          </cell>
        </row>
        <row r="586">
          <cell r="A586">
            <v>87308</v>
          </cell>
          <cell r="B586">
            <v>309175.78000000003</v>
          </cell>
        </row>
        <row r="587">
          <cell r="A587">
            <v>873</v>
          </cell>
          <cell r="B587">
            <v>26017166.75</v>
          </cell>
        </row>
        <row r="588">
          <cell r="A588">
            <v>87400</v>
          </cell>
          <cell r="B588">
            <v>652338.41</v>
          </cell>
        </row>
        <row r="589">
          <cell r="A589">
            <v>87401</v>
          </cell>
          <cell r="B589">
            <v>643621.98</v>
          </cell>
        </row>
        <row r="590">
          <cell r="A590">
            <v>87402</v>
          </cell>
          <cell r="B590">
            <v>401165.62</v>
          </cell>
        </row>
        <row r="591">
          <cell r="A591">
            <v>87403</v>
          </cell>
          <cell r="B591">
            <v>17348.099999999999</v>
          </cell>
        </row>
        <row r="592">
          <cell r="A592">
            <v>87404</v>
          </cell>
          <cell r="B592">
            <v>363567.3</v>
          </cell>
        </row>
        <row r="593">
          <cell r="A593">
            <v>874</v>
          </cell>
          <cell r="B593">
            <v>2078041.41</v>
          </cell>
        </row>
        <row r="594">
          <cell r="A594">
            <v>87700</v>
          </cell>
          <cell r="B594">
            <v>1259038.33</v>
          </cell>
        </row>
        <row r="595">
          <cell r="A595">
            <v>87701</v>
          </cell>
          <cell r="B595">
            <v>112833.85</v>
          </cell>
        </row>
        <row r="596">
          <cell r="A596">
            <v>877</v>
          </cell>
          <cell r="B596">
            <v>1371872.18</v>
          </cell>
        </row>
        <row r="597">
          <cell r="A597">
            <v>87801</v>
          </cell>
          <cell r="B597">
            <v>11541.96</v>
          </cell>
        </row>
        <row r="598">
          <cell r="A598">
            <v>878</v>
          </cell>
          <cell r="B598">
            <v>11541.96</v>
          </cell>
        </row>
        <row r="599">
          <cell r="A599">
            <v>87901</v>
          </cell>
          <cell r="B599">
            <v>450687.92</v>
          </cell>
        </row>
        <row r="600">
          <cell r="A600">
            <v>87902</v>
          </cell>
          <cell r="B600">
            <v>23887.58</v>
          </cell>
        </row>
        <row r="601">
          <cell r="A601">
            <v>87903</v>
          </cell>
          <cell r="B601">
            <v>108138.31</v>
          </cell>
        </row>
        <row r="602">
          <cell r="A602">
            <v>87905</v>
          </cell>
          <cell r="B602">
            <v>4398.24</v>
          </cell>
        </row>
        <row r="603">
          <cell r="A603">
            <v>87908</v>
          </cell>
          <cell r="B603">
            <v>3678.4</v>
          </cell>
        </row>
        <row r="604">
          <cell r="A604">
            <v>87910</v>
          </cell>
          <cell r="B604">
            <v>257179.13</v>
          </cell>
        </row>
        <row r="605">
          <cell r="A605">
            <v>879</v>
          </cell>
          <cell r="B605">
            <v>847969.58</v>
          </cell>
        </row>
        <row r="606">
          <cell r="A606">
            <v>89010</v>
          </cell>
          <cell r="B606">
            <v>1612811629.3299999</v>
          </cell>
        </row>
        <row r="607">
          <cell r="A607">
            <v>890</v>
          </cell>
          <cell r="B607">
            <v>1612811629.3299999</v>
          </cell>
        </row>
        <row r="608">
          <cell r="A608">
            <v>89110</v>
          </cell>
          <cell r="B608">
            <v>-1612811629.3299999</v>
          </cell>
        </row>
        <row r="609">
          <cell r="A609">
            <v>891</v>
          </cell>
          <cell r="B609">
            <v>-1612811629.3299999</v>
          </cell>
        </row>
        <row r="610">
          <cell r="A610">
            <v>89210</v>
          </cell>
          <cell r="B610">
            <v>-892177.15</v>
          </cell>
        </row>
        <row r="611">
          <cell r="A611">
            <v>89230</v>
          </cell>
          <cell r="B611">
            <v>-10228021.77</v>
          </cell>
        </row>
        <row r="612">
          <cell r="A612">
            <v>89240</v>
          </cell>
          <cell r="B612">
            <v>-1057140.51</v>
          </cell>
        </row>
        <row r="613">
          <cell r="A613">
            <v>89250</v>
          </cell>
          <cell r="B613">
            <v>-106209.85</v>
          </cell>
        </row>
        <row r="614">
          <cell r="A614">
            <v>89260</v>
          </cell>
          <cell r="B614">
            <v>-49094483.700000003</v>
          </cell>
        </row>
        <row r="615">
          <cell r="A615">
            <v>89270</v>
          </cell>
          <cell r="B615">
            <v>-4945772.79</v>
          </cell>
        </row>
        <row r="616">
          <cell r="A616">
            <v>89274</v>
          </cell>
          <cell r="B616">
            <v>-176621.89</v>
          </cell>
        </row>
        <row r="617">
          <cell r="A617">
            <v>89280</v>
          </cell>
          <cell r="B617">
            <v>-723845.74</v>
          </cell>
        </row>
        <row r="618">
          <cell r="A618">
            <v>89299</v>
          </cell>
          <cell r="B618">
            <v>-3651619.9</v>
          </cell>
        </row>
        <row r="619">
          <cell r="A619">
            <v>892</v>
          </cell>
          <cell r="B619">
            <v>-70875893.299999997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razao"/>
      <sheetName val="IRenda"/>
      <sheetName val="DEM RESUL"/>
      <sheetName val="PASTA ANEXO L&amp;P "/>
      <sheetName val="L &amp; P IAS R$"/>
      <sheetName val="ATIVO PASSIVO"/>
      <sheetName val="BALANCO"/>
      <sheetName val="PASTA ANEXO ATIVO IAS R$"/>
      <sheetName val="ATIVO IAS R$"/>
      <sheetName val="PASTA ANEXO PASSIVO IAS R$"/>
      <sheetName val="PASSIVO IAS R$"/>
    </sheetNames>
    <sheetDataSet>
      <sheetData sheetId="0">
        <row r="4">
          <cell r="B4">
            <v>0</v>
          </cell>
        </row>
        <row r="5">
          <cell r="B5">
            <v>11000</v>
          </cell>
        </row>
        <row r="6">
          <cell r="B6">
            <v>11010</v>
          </cell>
          <cell r="C6">
            <v>2152618.86</v>
          </cell>
        </row>
        <row r="7">
          <cell r="B7">
            <v>11020</v>
          </cell>
          <cell r="C7">
            <v>652750.16</v>
          </cell>
        </row>
        <row r="8">
          <cell r="B8">
            <v>11100</v>
          </cell>
        </row>
        <row r="9">
          <cell r="B9">
            <v>11130</v>
          </cell>
          <cell r="C9">
            <v>19303038.120000001</v>
          </cell>
        </row>
        <row r="10">
          <cell r="B10">
            <v>11140</v>
          </cell>
          <cell r="C10">
            <v>3641877.86</v>
          </cell>
        </row>
        <row r="11">
          <cell r="B11">
            <v>11150</v>
          </cell>
          <cell r="C11">
            <v>653634.72</v>
          </cell>
        </row>
        <row r="12">
          <cell r="B12">
            <v>11200</v>
          </cell>
        </row>
        <row r="13">
          <cell r="B13">
            <v>11260</v>
          </cell>
          <cell r="C13">
            <v>48472847.469999999</v>
          </cell>
        </row>
        <row r="14">
          <cell r="B14">
            <v>11300</v>
          </cell>
        </row>
        <row r="15">
          <cell r="B15">
            <v>11370</v>
          </cell>
          <cell r="C15">
            <v>6579482.3200000003</v>
          </cell>
        </row>
        <row r="16">
          <cell r="B16">
            <v>11400</v>
          </cell>
        </row>
        <row r="17">
          <cell r="B17">
            <v>11474</v>
          </cell>
          <cell r="C17">
            <v>583132.51</v>
          </cell>
        </row>
        <row r="18">
          <cell r="B18">
            <v>11500</v>
          </cell>
        </row>
        <row r="19">
          <cell r="B19">
            <v>11580</v>
          </cell>
          <cell r="C19">
            <v>755040.96</v>
          </cell>
        </row>
        <row r="20">
          <cell r="B20">
            <v>11600</v>
          </cell>
        </row>
        <row r="21">
          <cell r="B21">
            <v>11610</v>
          </cell>
          <cell r="C21">
            <v>37215.26</v>
          </cell>
        </row>
        <row r="22">
          <cell r="B22">
            <v>11620</v>
          </cell>
        </row>
        <row r="23">
          <cell r="B23">
            <v>11630</v>
          </cell>
          <cell r="C23">
            <v>55922.55</v>
          </cell>
        </row>
        <row r="24">
          <cell r="B24">
            <v>11640</v>
          </cell>
        </row>
        <row r="25">
          <cell r="B25">
            <v>11650</v>
          </cell>
        </row>
        <row r="26">
          <cell r="B26">
            <v>11660</v>
          </cell>
          <cell r="C26">
            <v>178893.75</v>
          </cell>
        </row>
        <row r="27">
          <cell r="B27">
            <v>11670</v>
          </cell>
          <cell r="C27">
            <v>49573.09</v>
          </cell>
        </row>
        <row r="28">
          <cell r="B28">
            <v>11674</v>
          </cell>
          <cell r="C28">
            <v>5809.9</v>
          </cell>
        </row>
        <row r="29">
          <cell r="B29">
            <v>11680</v>
          </cell>
        </row>
        <row r="30">
          <cell r="B30">
            <v>11700</v>
          </cell>
        </row>
        <row r="31">
          <cell r="B31">
            <v>11710</v>
          </cell>
        </row>
        <row r="32">
          <cell r="B32">
            <v>11730</v>
          </cell>
        </row>
        <row r="33">
          <cell r="B33">
            <v>11740</v>
          </cell>
        </row>
        <row r="34">
          <cell r="B34">
            <v>11750</v>
          </cell>
        </row>
        <row r="35">
          <cell r="B35">
            <v>11760</v>
          </cell>
        </row>
        <row r="36">
          <cell r="B36">
            <v>11770</v>
          </cell>
        </row>
        <row r="37">
          <cell r="B37">
            <v>11774</v>
          </cell>
        </row>
        <row r="38">
          <cell r="B38">
            <v>11780</v>
          </cell>
        </row>
        <row r="39">
          <cell r="B39">
            <v>11791</v>
          </cell>
        </row>
        <row r="40">
          <cell r="B40">
            <v>11792</v>
          </cell>
        </row>
        <row r="41">
          <cell r="B41">
            <v>11793</v>
          </cell>
        </row>
        <row r="42">
          <cell r="B42">
            <v>11794</v>
          </cell>
        </row>
        <row r="43">
          <cell r="B43">
            <v>11795</v>
          </cell>
        </row>
        <row r="44">
          <cell r="B44">
            <v>11796</v>
          </cell>
        </row>
        <row r="45">
          <cell r="B45">
            <v>11797</v>
          </cell>
        </row>
        <row r="46">
          <cell r="B46">
            <v>11798</v>
          </cell>
        </row>
        <row r="47">
          <cell r="B47">
            <v>11800</v>
          </cell>
        </row>
        <row r="48">
          <cell r="B48">
            <v>11820</v>
          </cell>
          <cell r="C48">
            <v>-269606.03000000003</v>
          </cell>
        </row>
        <row r="49">
          <cell r="B49">
            <v>11830</v>
          </cell>
          <cell r="C49">
            <v>-4570229.3099999996</v>
          </cell>
        </row>
        <row r="50">
          <cell r="B50">
            <v>11840</v>
          </cell>
          <cell r="C50">
            <v>-1254142.1399999999</v>
          </cell>
        </row>
        <row r="51">
          <cell r="B51">
            <v>11850</v>
          </cell>
          <cell r="C51">
            <v>-176482.43</v>
          </cell>
        </row>
        <row r="52">
          <cell r="B52">
            <v>11860</v>
          </cell>
          <cell r="C52">
            <v>-27890410.140000001</v>
          </cell>
        </row>
        <row r="53">
          <cell r="B53">
            <v>11870</v>
          </cell>
          <cell r="C53">
            <v>-3751678.99</v>
          </cell>
        </row>
        <row r="54">
          <cell r="B54">
            <v>11874</v>
          </cell>
          <cell r="C54">
            <v>-353355.58</v>
          </cell>
        </row>
        <row r="55">
          <cell r="B55">
            <v>11880</v>
          </cell>
          <cell r="C55">
            <v>-430248.78</v>
          </cell>
        </row>
        <row r="56">
          <cell r="B56">
            <v>11900</v>
          </cell>
        </row>
        <row r="57">
          <cell r="B57">
            <v>11910</v>
          </cell>
          <cell r="C57">
            <v>98453.92</v>
          </cell>
        </row>
        <row r="58">
          <cell r="B58">
            <v>11911</v>
          </cell>
          <cell r="C58">
            <v>226.35</v>
          </cell>
        </row>
        <row r="59">
          <cell r="B59">
            <v>12000</v>
          </cell>
        </row>
        <row r="60">
          <cell r="B60">
            <v>12010</v>
          </cell>
          <cell r="C60">
            <v>2637997.29</v>
          </cell>
        </row>
        <row r="61">
          <cell r="B61">
            <v>12011</v>
          </cell>
        </row>
        <row r="62">
          <cell r="B62">
            <v>12100</v>
          </cell>
        </row>
        <row r="63">
          <cell r="B63">
            <v>12110</v>
          </cell>
          <cell r="C63">
            <v>-1538849.42</v>
          </cell>
        </row>
        <row r="64">
          <cell r="B64">
            <v>12111</v>
          </cell>
        </row>
        <row r="65">
          <cell r="B65">
            <v>13000</v>
          </cell>
        </row>
        <row r="66">
          <cell r="B66">
            <v>13010</v>
          </cell>
        </row>
        <row r="67">
          <cell r="B67">
            <v>13011</v>
          </cell>
        </row>
        <row r="68">
          <cell r="B68">
            <v>13012</v>
          </cell>
        </row>
        <row r="69">
          <cell r="B69">
            <v>13013</v>
          </cell>
        </row>
        <row r="70">
          <cell r="B70">
            <v>13014</v>
          </cell>
        </row>
        <row r="71">
          <cell r="B71">
            <v>13015</v>
          </cell>
        </row>
        <row r="72">
          <cell r="B72">
            <v>13016</v>
          </cell>
        </row>
        <row r="73">
          <cell r="B73">
            <v>13017</v>
          </cell>
        </row>
        <row r="74">
          <cell r="B74">
            <v>13018</v>
          </cell>
        </row>
        <row r="75">
          <cell r="B75">
            <v>14000</v>
          </cell>
        </row>
        <row r="76">
          <cell r="B76">
            <v>14010</v>
          </cell>
        </row>
        <row r="77">
          <cell r="B77">
            <v>14011</v>
          </cell>
        </row>
        <row r="78">
          <cell r="B78">
            <v>14012</v>
          </cell>
          <cell r="C78">
            <v>244066.53</v>
          </cell>
        </row>
        <row r="79">
          <cell r="B79">
            <v>14013</v>
          </cell>
          <cell r="C79">
            <v>122033.07</v>
          </cell>
        </row>
        <row r="80">
          <cell r="B80">
            <v>14013</v>
          </cell>
        </row>
        <row r="81">
          <cell r="B81">
            <v>14014</v>
          </cell>
        </row>
        <row r="82">
          <cell r="B82">
            <v>14015</v>
          </cell>
          <cell r="C82">
            <v>66799.929999999993</v>
          </cell>
        </row>
        <row r="83">
          <cell r="B83">
            <v>14016</v>
          </cell>
        </row>
        <row r="84">
          <cell r="B84">
            <v>14017</v>
          </cell>
        </row>
        <row r="85">
          <cell r="B85">
            <v>14100</v>
          </cell>
        </row>
        <row r="86">
          <cell r="B86">
            <v>14110</v>
          </cell>
          <cell r="C86">
            <v>-11461.02</v>
          </cell>
        </row>
        <row r="87">
          <cell r="B87">
            <v>14111</v>
          </cell>
        </row>
        <row r="88">
          <cell r="B88">
            <v>14112</v>
          </cell>
          <cell r="C88">
            <v>111376.36</v>
          </cell>
        </row>
        <row r="89">
          <cell r="B89">
            <v>14113</v>
          </cell>
          <cell r="C89">
            <v>9576.93</v>
          </cell>
        </row>
        <row r="90">
          <cell r="B90">
            <v>14200</v>
          </cell>
        </row>
        <row r="91">
          <cell r="B91">
            <v>14210</v>
          </cell>
        </row>
        <row r="92">
          <cell r="B92">
            <v>14211</v>
          </cell>
        </row>
        <row r="93">
          <cell r="B93">
            <v>14212</v>
          </cell>
        </row>
        <row r="94">
          <cell r="B94">
            <v>14213</v>
          </cell>
          <cell r="C94">
            <v>3521</v>
          </cell>
        </row>
        <row r="95">
          <cell r="B95">
            <v>14214</v>
          </cell>
        </row>
        <row r="96">
          <cell r="B96">
            <v>14215</v>
          </cell>
          <cell r="C96">
            <v>541455</v>
          </cell>
        </row>
        <row r="97">
          <cell r="B97">
            <v>14216</v>
          </cell>
        </row>
        <row r="98">
          <cell r="B98">
            <v>14300</v>
          </cell>
        </row>
        <row r="99">
          <cell r="B99">
            <v>14310</v>
          </cell>
          <cell r="C99">
            <v>5951925.7400000002</v>
          </cell>
        </row>
        <row r="100">
          <cell r="B100">
            <v>14311</v>
          </cell>
          <cell r="C100">
            <v>9510318.0899999999</v>
          </cell>
        </row>
        <row r="101">
          <cell r="B101">
            <v>14312</v>
          </cell>
        </row>
        <row r="102">
          <cell r="B102">
            <v>14313</v>
          </cell>
        </row>
        <row r="103">
          <cell r="B103">
            <v>14314</v>
          </cell>
          <cell r="C103">
            <v>962352.47</v>
          </cell>
        </row>
        <row r="104">
          <cell r="B104">
            <v>14315</v>
          </cell>
        </row>
        <row r="105">
          <cell r="B105">
            <v>14316</v>
          </cell>
        </row>
        <row r="106">
          <cell r="B106">
            <v>14317</v>
          </cell>
          <cell r="C106">
            <v>-605.88</v>
          </cell>
        </row>
        <row r="107">
          <cell r="B107">
            <v>14318</v>
          </cell>
        </row>
        <row r="108">
          <cell r="B108">
            <v>14319</v>
          </cell>
        </row>
        <row r="109">
          <cell r="B109">
            <v>14320</v>
          </cell>
        </row>
        <row r="110">
          <cell r="B110">
            <v>14400</v>
          </cell>
        </row>
        <row r="111">
          <cell r="B111">
            <v>14410</v>
          </cell>
          <cell r="C111">
            <v>14881.54</v>
          </cell>
        </row>
        <row r="112">
          <cell r="B112">
            <v>14411</v>
          </cell>
          <cell r="C112">
            <v>4294.71</v>
          </cell>
        </row>
        <row r="113">
          <cell r="B113">
            <v>14412</v>
          </cell>
          <cell r="C113">
            <v>97259.24</v>
          </cell>
        </row>
        <row r="114">
          <cell r="B114">
            <v>14413</v>
          </cell>
        </row>
        <row r="115">
          <cell r="B115">
            <v>14414</v>
          </cell>
          <cell r="C115">
            <v>3167.28</v>
          </cell>
        </row>
        <row r="116">
          <cell r="B116">
            <v>14415</v>
          </cell>
        </row>
        <row r="117">
          <cell r="B117">
            <v>14416</v>
          </cell>
          <cell r="C117">
            <v>1592.92</v>
          </cell>
        </row>
        <row r="118">
          <cell r="B118">
            <v>14417</v>
          </cell>
        </row>
        <row r="119">
          <cell r="B119">
            <v>14418</v>
          </cell>
        </row>
        <row r="120">
          <cell r="B120">
            <v>14419</v>
          </cell>
        </row>
        <row r="121">
          <cell r="B121">
            <v>14500</v>
          </cell>
        </row>
        <row r="122">
          <cell r="B122">
            <v>14510</v>
          </cell>
          <cell r="C122">
            <v>551880.79</v>
          </cell>
        </row>
        <row r="123">
          <cell r="B123">
            <v>14511</v>
          </cell>
          <cell r="C123">
            <v>39573.06</v>
          </cell>
        </row>
        <row r="124">
          <cell r="B124">
            <v>14512</v>
          </cell>
        </row>
        <row r="125">
          <cell r="B125">
            <v>14513</v>
          </cell>
        </row>
        <row r="126">
          <cell r="B126">
            <v>14514</v>
          </cell>
        </row>
        <row r="127">
          <cell r="B127">
            <v>14515</v>
          </cell>
          <cell r="C127">
            <v>170233859.37</v>
          </cell>
        </row>
        <row r="128">
          <cell r="B128">
            <v>14516</v>
          </cell>
        </row>
        <row r="129">
          <cell r="B129">
            <v>14517</v>
          </cell>
        </row>
        <row r="130">
          <cell r="B130">
            <v>14518</v>
          </cell>
          <cell r="C130">
            <v>1944012.98</v>
          </cell>
        </row>
        <row r="131">
          <cell r="B131">
            <v>14519</v>
          </cell>
          <cell r="C131">
            <v>30196.82</v>
          </cell>
        </row>
        <row r="132">
          <cell r="B132">
            <v>14520</v>
          </cell>
          <cell r="C132">
            <v>252956</v>
          </cell>
        </row>
        <row r="133">
          <cell r="B133">
            <v>14521</v>
          </cell>
          <cell r="C133">
            <v>7186.33</v>
          </cell>
        </row>
        <row r="134">
          <cell r="B134">
            <v>14522</v>
          </cell>
          <cell r="C134">
            <v>2718.4</v>
          </cell>
        </row>
        <row r="135">
          <cell r="B135">
            <v>14523</v>
          </cell>
        </row>
        <row r="136">
          <cell r="B136">
            <v>14524</v>
          </cell>
        </row>
        <row r="137">
          <cell r="B137">
            <v>14525</v>
          </cell>
        </row>
        <row r="138">
          <cell r="B138">
            <v>14526</v>
          </cell>
        </row>
        <row r="139">
          <cell r="B139">
            <v>14529</v>
          </cell>
        </row>
        <row r="140">
          <cell r="B140">
            <v>14599</v>
          </cell>
        </row>
        <row r="141">
          <cell r="B141">
            <v>14600</v>
          </cell>
        </row>
        <row r="142">
          <cell r="B142">
            <v>14610</v>
          </cell>
        </row>
        <row r="143">
          <cell r="B143">
            <v>14700</v>
          </cell>
        </row>
        <row r="144">
          <cell r="B144">
            <v>14710</v>
          </cell>
          <cell r="C144">
            <v>1035241.14</v>
          </cell>
        </row>
        <row r="145">
          <cell r="B145">
            <v>14711</v>
          </cell>
        </row>
        <row r="146">
          <cell r="B146">
            <v>14712</v>
          </cell>
        </row>
        <row r="147">
          <cell r="B147">
            <v>14713</v>
          </cell>
        </row>
        <row r="148">
          <cell r="B148">
            <v>14714</v>
          </cell>
          <cell r="C148">
            <v>134628.59</v>
          </cell>
        </row>
        <row r="149">
          <cell r="B149">
            <v>14715</v>
          </cell>
        </row>
        <row r="150">
          <cell r="B150">
            <v>14716</v>
          </cell>
        </row>
        <row r="151">
          <cell r="B151">
            <v>14717</v>
          </cell>
          <cell r="C151">
            <v>937.9</v>
          </cell>
        </row>
        <row r="152">
          <cell r="B152">
            <v>14718</v>
          </cell>
        </row>
        <row r="153">
          <cell r="B153">
            <v>14719</v>
          </cell>
          <cell r="C153">
            <v>234844.73</v>
          </cell>
        </row>
        <row r="154">
          <cell r="B154">
            <v>14720</v>
          </cell>
        </row>
        <row r="155">
          <cell r="B155">
            <v>14721</v>
          </cell>
          <cell r="C155">
            <v>265959.62</v>
          </cell>
        </row>
        <row r="156">
          <cell r="B156">
            <v>14722</v>
          </cell>
        </row>
        <row r="157">
          <cell r="B157">
            <v>14723</v>
          </cell>
          <cell r="C157">
            <v>1515526.06</v>
          </cell>
        </row>
        <row r="158">
          <cell r="B158">
            <v>14724</v>
          </cell>
        </row>
        <row r="159">
          <cell r="B159">
            <v>14725</v>
          </cell>
        </row>
        <row r="160">
          <cell r="B160">
            <v>14726</v>
          </cell>
        </row>
        <row r="161">
          <cell r="B161">
            <v>14727</v>
          </cell>
        </row>
        <row r="162">
          <cell r="B162">
            <v>14728</v>
          </cell>
        </row>
        <row r="163">
          <cell r="B163">
            <v>14729</v>
          </cell>
        </row>
        <row r="164">
          <cell r="B164">
            <v>14730</v>
          </cell>
          <cell r="C164">
            <v>136782.54</v>
          </cell>
        </row>
        <row r="165">
          <cell r="B165">
            <v>14800</v>
          </cell>
        </row>
        <row r="166">
          <cell r="B166">
            <v>14810</v>
          </cell>
          <cell r="C166">
            <v>-74417.729999999981</v>
          </cell>
        </row>
        <row r="167">
          <cell r="B167">
            <v>14811</v>
          </cell>
        </row>
        <row r="168">
          <cell r="B168">
            <v>14812</v>
          </cell>
        </row>
        <row r="169">
          <cell r="B169">
            <v>14813</v>
          </cell>
        </row>
        <row r="170">
          <cell r="B170">
            <v>14814</v>
          </cell>
          <cell r="C170">
            <v>15546.41</v>
          </cell>
        </row>
        <row r="171">
          <cell r="B171">
            <v>14815</v>
          </cell>
          <cell r="C171">
            <v>245366.37</v>
          </cell>
        </row>
        <row r="172">
          <cell r="B172">
            <v>14816</v>
          </cell>
        </row>
        <row r="173">
          <cell r="B173">
            <v>14817</v>
          </cell>
          <cell r="C173">
            <v>51889.91</v>
          </cell>
        </row>
        <row r="174">
          <cell r="B174">
            <v>14818</v>
          </cell>
        </row>
        <row r="175">
          <cell r="B175">
            <v>14819</v>
          </cell>
        </row>
        <row r="176">
          <cell r="B176">
            <v>14820</v>
          </cell>
        </row>
        <row r="177">
          <cell r="B177">
            <v>14900</v>
          </cell>
        </row>
        <row r="178">
          <cell r="B178">
            <v>14901</v>
          </cell>
        </row>
        <row r="179">
          <cell r="B179">
            <v>14970</v>
          </cell>
        </row>
        <row r="180">
          <cell r="B180">
            <v>14971</v>
          </cell>
        </row>
        <row r="181">
          <cell r="B181">
            <v>14972</v>
          </cell>
        </row>
        <row r="182">
          <cell r="B182">
            <v>14973</v>
          </cell>
        </row>
        <row r="183">
          <cell r="B183">
            <v>14974</v>
          </cell>
        </row>
        <row r="184">
          <cell r="B184">
            <v>14975</v>
          </cell>
        </row>
        <row r="185">
          <cell r="B185">
            <v>14976</v>
          </cell>
        </row>
        <row r="186">
          <cell r="B186">
            <v>14977</v>
          </cell>
        </row>
        <row r="187">
          <cell r="B187">
            <v>14979</v>
          </cell>
        </row>
        <row r="188">
          <cell r="B188">
            <v>14980</v>
          </cell>
        </row>
        <row r="189">
          <cell r="B189">
            <v>14981</v>
          </cell>
        </row>
        <row r="190">
          <cell r="B190">
            <v>14982</v>
          </cell>
        </row>
        <row r="191">
          <cell r="B191">
            <v>14983</v>
          </cell>
        </row>
        <row r="192">
          <cell r="B192">
            <v>14984</v>
          </cell>
        </row>
        <row r="193">
          <cell r="B193">
            <v>14985</v>
          </cell>
          <cell r="C193">
            <v>81368.19</v>
          </cell>
        </row>
        <row r="194">
          <cell r="B194">
            <v>14988</v>
          </cell>
        </row>
        <row r="195">
          <cell r="B195">
            <v>14989</v>
          </cell>
        </row>
        <row r="196">
          <cell r="B196">
            <v>14990</v>
          </cell>
        </row>
        <row r="197">
          <cell r="B197">
            <v>14991</v>
          </cell>
        </row>
        <row r="198">
          <cell r="B198">
            <v>14992</v>
          </cell>
        </row>
        <row r="199">
          <cell r="B199">
            <v>14993</v>
          </cell>
        </row>
        <row r="200">
          <cell r="B200">
            <v>14994</v>
          </cell>
        </row>
        <row r="201">
          <cell r="B201">
            <v>14995</v>
          </cell>
        </row>
        <row r="202">
          <cell r="B202">
            <v>14996</v>
          </cell>
          <cell r="C202">
            <v>-70525.990000000005</v>
          </cell>
        </row>
        <row r="203">
          <cell r="B203">
            <v>14998</v>
          </cell>
        </row>
        <row r="204">
          <cell r="B204">
            <v>14999</v>
          </cell>
        </row>
        <row r="205">
          <cell r="B205">
            <v>15000</v>
          </cell>
        </row>
        <row r="206">
          <cell r="B206">
            <v>15010</v>
          </cell>
          <cell r="C206">
            <v>3082689.8</v>
          </cell>
        </row>
        <row r="207">
          <cell r="B207">
            <v>15011</v>
          </cell>
        </row>
        <row r="208">
          <cell r="B208">
            <v>15012</v>
          </cell>
          <cell r="C208">
            <v>287553.23</v>
          </cell>
        </row>
        <row r="209">
          <cell r="B209">
            <v>15013</v>
          </cell>
        </row>
        <row r="210">
          <cell r="B210">
            <v>15014</v>
          </cell>
          <cell r="C210">
            <v>85100.5</v>
          </cell>
        </row>
        <row r="211">
          <cell r="B211">
            <v>15015</v>
          </cell>
        </row>
        <row r="212">
          <cell r="B212">
            <v>15016</v>
          </cell>
          <cell r="C212">
            <v>138697.53</v>
          </cell>
        </row>
        <row r="213">
          <cell r="B213">
            <v>15017</v>
          </cell>
        </row>
        <row r="214">
          <cell r="B214">
            <v>15100</v>
          </cell>
        </row>
        <row r="215">
          <cell r="B215">
            <v>15110</v>
          </cell>
          <cell r="C215">
            <v>429190.59</v>
          </cell>
        </row>
        <row r="216">
          <cell r="B216">
            <v>15200</v>
          </cell>
        </row>
        <row r="217">
          <cell r="B217">
            <v>15210</v>
          </cell>
          <cell r="C217">
            <v>15376.55</v>
          </cell>
        </row>
        <row r="218">
          <cell r="B218">
            <v>15211</v>
          </cell>
        </row>
        <row r="219">
          <cell r="B219">
            <v>15212</v>
          </cell>
          <cell r="C219">
            <v>63444.4</v>
          </cell>
        </row>
        <row r="220">
          <cell r="B220">
            <v>15213</v>
          </cell>
        </row>
        <row r="221">
          <cell r="B221">
            <v>15214</v>
          </cell>
        </row>
        <row r="222">
          <cell r="B222">
            <v>15215</v>
          </cell>
        </row>
        <row r="223">
          <cell r="B223">
            <v>15300</v>
          </cell>
        </row>
        <row r="224">
          <cell r="B224">
            <v>15310</v>
          </cell>
          <cell r="C224">
            <v>4220143.4800000004</v>
          </cell>
        </row>
        <row r="225">
          <cell r="B225">
            <v>15311</v>
          </cell>
        </row>
        <row r="226">
          <cell r="B226">
            <v>15312</v>
          </cell>
        </row>
        <row r="227">
          <cell r="B227">
            <v>15313</v>
          </cell>
        </row>
        <row r="228">
          <cell r="B228">
            <v>15314</v>
          </cell>
        </row>
        <row r="229">
          <cell r="B229">
            <v>15315</v>
          </cell>
        </row>
        <row r="230">
          <cell r="B230">
            <v>15316</v>
          </cell>
        </row>
        <row r="231">
          <cell r="B231">
            <v>15317</v>
          </cell>
        </row>
        <row r="232">
          <cell r="B232">
            <v>15318</v>
          </cell>
        </row>
        <row r="233">
          <cell r="B233">
            <v>15319</v>
          </cell>
        </row>
        <row r="234">
          <cell r="B234">
            <v>15320</v>
          </cell>
        </row>
        <row r="235">
          <cell r="B235">
            <v>15321</v>
          </cell>
        </row>
        <row r="236">
          <cell r="B236">
            <v>15399</v>
          </cell>
        </row>
        <row r="237">
          <cell r="B237">
            <v>16000</v>
          </cell>
        </row>
        <row r="238">
          <cell r="B238">
            <v>16010</v>
          </cell>
        </row>
        <row r="239">
          <cell r="B239">
            <v>16011</v>
          </cell>
        </row>
        <row r="240">
          <cell r="B240">
            <v>16012</v>
          </cell>
        </row>
        <row r="241">
          <cell r="B241">
            <v>16013</v>
          </cell>
        </row>
        <row r="242">
          <cell r="B242">
            <v>16100</v>
          </cell>
        </row>
        <row r="243">
          <cell r="B243">
            <v>16110</v>
          </cell>
        </row>
        <row r="244">
          <cell r="B244">
            <v>16111</v>
          </cell>
        </row>
        <row r="245">
          <cell r="B245">
            <v>16112</v>
          </cell>
        </row>
        <row r="246">
          <cell r="B246">
            <v>16200</v>
          </cell>
        </row>
        <row r="247">
          <cell r="B247">
            <v>16210</v>
          </cell>
        </row>
        <row r="248">
          <cell r="B248">
            <v>16211</v>
          </cell>
          <cell r="C248">
            <v>6.02</v>
          </cell>
        </row>
        <row r="249">
          <cell r="B249">
            <v>16214</v>
          </cell>
        </row>
        <row r="250">
          <cell r="B250">
            <v>16216</v>
          </cell>
        </row>
        <row r="251">
          <cell r="B251">
            <v>16220</v>
          </cell>
          <cell r="C251">
            <v>1770272.42</v>
          </cell>
        </row>
        <row r="252">
          <cell r="B252">
            <v>16221</v>
          </cell>
        </row>
        <row r="253">
          <cell r="B253">
            <v>16223</v>
          </cell>
        </row>
        <row r="254">
          <cell r="B254">
            <v>16229</v>
          </cell>
          <cell r="C254">
            <v>35094.94</v>
          </cell>
        </row>
        <row r="255">
          <cell r="B255">
            <v>16231</v>
          </cell>
        </row>
        <row r="256">
          <cell r="B256">
            <v>16237</v>
          </cell>
        </row>
        <row r="257">
          <cell r="B257">
            <v>16239</v>
          </cell>
        </row>
        <row r="258">
          <cell r="B258">
            <v>16243</v>
          </cell>
        </row>
        <row r="259">
          <cell r="B259">
            <v>16245</v>
          </cell>
        </row>
        <row r="260">
          <cell r="B260">
            <v>16252</v>
          </cell>
        </row>
        <row r="261">
          <cell r="B261">
            <v>16278</v>
          </cell>
        </row>
        <row r="262">
          <cell r="B262">
            <v>16296</v>
          </cell>
        </row>
        <row r="263">
          <cell r="B263">
            <v>16298</v>
          </cell>
        </row>
        <row r="264">
          <cell r="B264">
            <v>16300</v>
          </cell>
        </row>
        <row r="265">
          <cell r="B265">
            <v>16310</v>
          </cell>
        </row>
        <row r="266">
          <cell r="B266">
            <v>16313</v>
          </cell>
        </row>
        <row r="267">
          <cell r="B267">
            <v>16314</v>
          </cell>
        </row>
        <row r="268">
          <cell r="B268">
            <v>16320</v>
          </cell>
        </row>
        <row r="269">
          <cell r="B269">
            <v>16329</v>
          </cell>
        </row>
        <row r="270">
          <cell r="B270">
            <v>16337</v>
          </cell>
        </row>
        <row r="271">
          <cell r="B271">
            <v>16339</v>
          </cell>
        </row>
        <row r="272">
          <cell r="B272">
            <v>16351</v>
          </cell>
        </row>
        <row r="273">
          <cell r="B273">
            <v>16352</v>
          </cell>
        </row>
        <row r="274">
          <cell r="B274">
            <v>16372</v>
          </cell>
        </row>
        <row r="275">
          <cell r="B275">
            <v>16378</v>
          </cell>
        </row>
        <row r="276">
          <cell r="B276">
            <v>16396</v>
          </cell>
        </row>
        <row r="277">
          <cell r="B277">
            <v>16398</v>
          </cell>
        </row>
        <row r="278">
          <cell r="B278">
            <v>19000</v>
          </cell>
        </row>
        <row r="279">
          <cell r="B279">
            <v>19010</v>
          </cell>
        </row>
        <row r="280">
          <cell r="B280">
            <v>19011</v>
          </cell>
        </row>
        <row r="281">
          <cell r="B281">
            <v>19012</v>
          </cell>
        </row>
        <row r="282">
          <cell r="B282">
            <v>19013</v>
          </cell>
        </row>
        <row r="283">
          <cell r="B283">
            <v>19014</v>
          </cell>
        </row>
        <row r="284">
          <cell r="B284">
            <v>21000</v>
          </cell>
        </row>
        <row r="285">
          <cell r="B285">
            <v>21010</v>
          </cell>
          <cell r="C285">
            <v>-167129707</v>
          </cell>
        </row>
        <row r="286">
          <cell r="B286">
            <v>21011</v>
          </cell>
        </row>
        <row r="287">
          <cell r="B287">
            <v>21100</v>
          </cell>
        </row>
        <row r="288">
          <cell r="B288">
            <v>21110</v>
          </cell>
        </row>
        <row r="289">
          <cell r="B289">
            <v>21111</v>
          </cell>
          <cell r="C289">
            <v>-440499.33</v>
          </cell>
        </row>
        <row r="290">
          <cell r="B290">
            <v>21112</v>
          </cell>
          <cell r="C290">
            <v>-223.41000000014901</v>
          </cell>
        </row>
        <row r="291">
          <cell r="B291">
            <v>21112</v>
          </cell>
        </row>
        <row r="292">
          <cell r="B292">
            <v>21113</v>
          </cell>
        </row>
        <row r="293">
          <cell r="B293">
            <v>21210</v>
          </cell>
          <cell r="C293">
            <v>-13497000.26</v>
          </cell>
        </row>
        <row r="294">
          <cell r="B294">
            <v>21211</v>
          </cell>
          <cell r="C294">
            <v>-13497000.26</v>
          </cell>
        </row>
        <row r="295">
          <cell r="B295">
            <v>21212</v>
          </cell>
        </row>
        <row r="296">
          <cell r="B296">
            <v>21213</v>
          </cell>
        </row>
        <row r="297">
          <cell r="B297">
            <v>21214</v>
          </cell>
        </row>
        <row r="298">
          <cell r="B298">
            <v>21215</v>
          </cell>
        </row>
        <row r="299">
          <cell r="B299">
            <v>21300</v>
          </cell>
        </row>
        <row r="300">
          <cell r="B300">
            <v>21310</v>
          </cell>
          <cell r="C300">
            <v>470323.89</v>
          </cell>
        </row>
        <row r="301">
          <cell r="B301">
            <v>21311</v>
          </cell>
        </row>
        <row r="302">
          <cell r="B302">
            <v>21312</v>
          </cell>
        </row>
        <row r="303">
          <cell r="B303">
            <v>21399</v>
          </cell>
        </row>
        <row r="304">
          <cell r="B304">
            <v>22000</v>
          </cell>
        </row>
        <row r="305">
          <cell r="B305">
            <v>22010</v>
          </cell>
          <cell r="C305">
            <v>-1854436.24</v>
          </cell>
        </row>
        <row r="306">
          <cell r="B306">
            <v>22011</v>
          </cell>
          <cell r="C306">
            <v>-546549.71</v>
          </cell>
        </row>
        <row r="307">
          <cell r="B307">
            <v>22012</v>
          </cell>
          <cell r="C307">
            <v>-1714561.05</v>
          </cell>
        </row>
        <row r="308">
          <cell r="B308">
            <v>22013</v>
          </cell>
          <cell r="C308">
            <v>-2510899.12</v>
          </cell>
        </row>
        <row r="309">
          <cell r="B309">
            <v>22014</v>
          </cell>
          <cell r="C309">
            <v>2005254.16</v>
          </cell>
        </row>
        <row r="310">
          <cell r="B310">
            <v>22015</v>
          </cell>
        </row>
        <row r="311">
          <cell r="B311">
            <v>22016</v>
          </cell>
        </row>
        <row r="312">
          <cell r="B312">
            <v>22017</v>
          </cell>
        </row>
        <row r="313">
          <cell r="B313">
            <v>22018</v>
          </cell>
          <cell r="C313">
            <v>-5664.35</v>
          </cell>
        </row>
        <row r="314">
          <cell r="B314">
            <v>22019</v>
          </cell>
          <cell r="C314">
            <v>-19237.189999999999</v>
          </cell>
        </row>
        <row r="315">
          <cell r="B315">
            <v>22100</v>
          </cell>
        </row>
        <row r="316">
          <cell r="B316">
            <v>22110</v>
          </cell>
          <cell r="C316">
            <v>-709057.79</v>
          </cell>
        </row>
        <row r="317">
          <cell r="B317">
            <v>22111</v>
          </cell>
        </row>
        <row r="318">
          <cell r="B318">
            <v>22112</v>
          </cell>
        </row>
        <row r="319">
          <cell r="B319">
            <v>22113</v>
          </cell>
          <cell r="C319">
            <v>22687.66</v>
          </cell>
        </row>
        <row r="320">
          <cell r="B320">
            <v>22114</v>
          </cell>
          <cell r="C320">
            <v>15996.8</v>
          </cell>
        </row>
        <row r="321">
          <cell r="B321">
            <v>22115</v>
          </cell>
        </row>
        <row r="322">
          <cell r="B322">
            <v>22116</v>
          </cell>
          <cell r="C322">
            <v>-244066.53</v>
          </cell>
        </row>
        <row r="323">
          <cell r="B323">
            <v>22117</v>
          </cell>
          <cell r="C323">
            <v>195226.17</v>
          </cell>
        </row>
        <row r="324">
          <cell r="B324">
            <v>22118</v>
          </cell>
        </row>
        <row r="325">
          <cell r="B325">
            <v>22119</v>
          </cell>
        </row>
        <row r="326">
          <cell r="B326">
            <v>22120</v>
          </cell>
          <cell r="C326">
            <v>-26894.09</v>
          </cell>
        </row>
        <row r="327">
          <cell r="B327">
            <v>22121</v>
          </cell>
          <cell r="C327">
            <v>15376.88</v>
          </cell>
        </row>
        <row r="328">
          <cell r="B328">
            <v>22122</v>
          </cell>
          <cell r="C328">
            <v>27208.9</v>
          </cell>
        </row>
        <row r="329">
          <cell r="B329">
            <v>22123</v>
          </cell>
          <cell r="C329">
            <v>-6.32</v>
          </cell>
        </row>
        <row r="330">
          <cell r="B330">
            <v>22124</v>
          </cell>
        </row>
        <row r="331">
          <cell r="B331">
            <v>22125</v>
          </cell>
          <cell r="C331">
            <v>-88908.68</v>
          </cell>
        </row>
        <row r="332">
          <cell r="B332">
            <v>22126</v>
          </cell>
          <cell r="C332">
            <v>-410347.64</v>
          </cell>
        </row>
        <row r="333">
          <cell r="B333">
            <v>22127</v>
          </cell>
          <cell r="C333">
            <v>-472.27</v>
          </cell>
        </row>
        <row r="334">
          <cell r="B334">
            <v>22128</v>
          </cell>
          <cell r="C334">
            <v>21.49</v>
          </cell>
        </row>
        <row r="335">
          <cell r="B335">
            <v>22200</v>
          </cell>
        </row>
        <row r="336">
          <cell r="B336">
            <v>22210</v>
          </cell>
          <cell r="C336">
            <v>-134519.57999999999</v>
          </cell>
        </row>
        <row r="337">
          <cell r="B337">
            <v>22211</v>
          </cell>
          <cell r="C337">
            <v>-6797.1</v>
          </cell>
        </row>
        <row r="338">
          <cell r="B338">
            <v>22212</v>
          </cell>
          <cell r="C338">
            <v>-273</v>
          </cell>
        </row>
        <row r="339">
          <cell r="B339">
            <v>22213</v>
          </cell>
          <cell r="C339">
            <v>-50724.52</v>
          </cell>
        </row>
        <row r="340">
          <cell r="B340">
            <v>22214</v>
          </cell>
          <cell r="C340">
            <v>-44551.83</v>
          </cell>
        </row>
        <row r="341">
          <cell r="B341">
            <v>22215</v>
          </cell>
          <cell r="C341">
            <v>-803.85</v>
          </cell>
        </row>
        <row r="342">
          <cell r="B342">
            <v>22216</v>
          </cell>
          <cell r="C342">
            <v>-11999.18</v>
          </cell>
        </row>
        <row r="343">
          <cell r="B343">
            <v>22217</v>
          </cell>
        </row>
        <row r="344">
          <cell r="B344">
            <v>22218</v>
          </cell>
        </row>
        <row r="345">
          <cell r="B345">
            <v>22219</v>
          </cell>
        </row>
        <row r="346">
          <cell r="B346">
            <v>22220</v>
          </cell>
        </row>
        <row r="347">
          <cell r="B347">
            <v>22221</v>
          </cell>
          <cell r="C347">
            <v>163073</v>
          </cell>
        </row>
        <row r="348">
          <cell r="B348">
            <v>22222</v>
          </cell>
        </row>
        <row r="349">
          <cell r="B349">
            <v>22223</v>
          </cell>
        </row>
        <row r="350">
          <cell r="B350">
            <v>22224</v>
          </cell>
        </row>
        <row r="351">
          <cell r="B351">
            <v>22225</v>
          </cell>
          <cell r="C351">
            <v>-5028.91</v>
          </cell>
        </row>
        <row r="352">
          <cell r="B352">
            <v>22300</v>
          </cell>
        </row>
        <row r="353">
          <cell r="B353">
            <v>22310</v>
          </cell>
          <cell r="C353">
            <v>-425559.28</v>
          </cell>
        </row>
        <row r="354">
          <cell r="B354">
            <v>22311</v>
          </cell>
        </row>
        <row r="355">
          <cell r="B355">
            <v>22312</v>
          </cell>
          <cell r="C355">
            <v>-17580.68</v>
          </cell>
        </row>
        <row r="356">
          <cell r="B356">
            <v>22313</v>
          </cell>
          <cell r="C356">
            <v>-807999.07</v>
          </cell>
        </row>
        <row r="357">
          <cell r="B357">
            <v>22314</v>
          </cell>
        </row>
        <row r="358">
          <cell r="B358">
            <v>22315</v>
          </cell>
          <cell r="C358">
            <v>-5630.61</v>
          </cell>
        </row>
        <row r="359">
          <cell r="B359">
            <v>22316</v>
          </cell>
          <cell r="C359">
            <v>1892.92</v>
          </cell>
        </row>
        <row r="360">
          <cell r="B360">
            <v>22317</v>
          </cell>
        </row>
        <row r="361">
          <cell r="B361">
            <v>22318</v>
          </cell>
        </row>
        <row r="362">
          <cell r="B362">
            <v>22319</v>
          </cell>
          <cell r="C362">
            <v>-733.82</v>
          </cell>
        </row>
        <row r="363">
          <cell r="B363">
            <v>22320</v>
          </cell>
          <cell r="C363">
            <v>-1688.58</v>
          </cell>
        </row>
        <row r="364">
          <cell r="B364">
            <v>22321</v>
          </cell>
          <cell r="C364">
            <v>-14004.09</v>
          </cell>
        </row>
        <row r="365">
          <cell r="B365">
            <v>22322</v>
          </cell>
          <cell r="C365">
            <v>-16301</v>
          </cell>
        </row>
        <row r="366">
          <cell r="B366">
            <v>22323</v>
          </cell>
        </row>
        <row r="367">
          <cell r="B367">
            <v>22324</v>
          </cell>
        </row>
        <row r="368">
          <cell r="B368">
            <v>22325</v>
          </cell>
          <cell r="C368">
            <v>-18788.849999999999</v>
          </cell>
        </row>
        <row r="369">
          <cell r="B369">
            <v>22326</v>
          </cell>
          <cell r="C369">
            <v>-413067.34</v>
          </cell>
        </row>
        <row r="370">
          <cell r="B370">
            <v>22327</v>
          </cell>
        </row>
        <row r="371">
          <cell r="B371">
            <v>22328</v>
          </cell>
          <cell r="C371">
            <v>764.17</v>
          </cell>
        </row>
        <row r="372">
          <cell r="B372">
            <v>22329</v>
          </cell>
        </row>
        <row r="373">
          <cell r="B373">
            <v>22330</v>
          </cell>
        </row>
        <row r="374">
          <cell r="B374">
            <v>22331</v>
          </cell>
        </row>
        <row r="375">
          <cell r="B375">
            <v>22332</v>
          </cell>
        </row>
        <row r="376">
          <cell r="B376">
            <v>22333</v>
          </cell>
        </row>
        <row r="377">
          <cell r="B377">
            <v>22334</v>
          </cell>
        </row>
        <row r="378">
          <cell r="B378">
            <v>22335</v>
          </cell>
        </row>
        <row r="379">
          <cell r="B379">
            <v>22336</v>
          </cell>
          <cell r="C379">
            <v>-49171.39</v>
          </cell>
        </row>
        <row r="380">
          <cell r="B380">
            <v>22400</v>
          </cell>
        </row>
        <row r="381">
          <cell r="B381">
            <v>22410</v>
          </cell>
          <cell r="C381">
            <v>-6019.14</v>
          </cell>
        </row>
        <row r="382">
          <cell r="B382">
            <v>22411</v>
          </cell>
        </row>
        <row r="383">
          <cell r="B383">
            <v>22412</v>
          </cell>
        </row>
        <row r="384">
          <cell r="B384">
            <v>22413</v>
          </cell>
        </row>
        <row r="385">
          <cell r="B385">
            <v>22414</v>
          </cell>
        </row>
        <row r="386">
          <cell r="B386">
            <v>23000</v>
          </cell>
        </row>
        <row r="387">
          <cell r="B387">
            <v>23010</v>
          </cell>
        </row>
        <row r="388">
          <cell r="B388">
            <v>23011</v>
          </cell>
        </row>
        <row r="389">
          <cell r="B389">
            <v>23012</v>
          </cell>
        </row>
        <row r="390">
          <cell r="B390">
            <v>23013</v>
          </cell>
        </row>
        <row r="391">
          <cell r="B391">
            <v>23014</v>
          </cell>
        </row>
        <row r="392">
          <cell r="B392">
            <v>23015</v>
          </cell>
        </row>
        <row r="393">
          <cell r="B393">
            <v>23016</v>
          </cell>
        </row>
        <row r="394">
          <cell r="B394">
            <v>23017</v>
          </cell>
        </row>
        <row r="395">
          <cell r="B395">
            <v>23018</v>
          </cell>
        </row>
        <row r="396">
          <cell r="B396">
            <v>23019</v>
          </cell>
          <cell r="C396">
            <v>-1354582.44</v>
          </cell>
        </row>
        <row r="397">
          <cell r="B397">
            <v>23020</v>
          </cell>
        </row>
        <row r="398">
          <cell r="B398">
            <v>23021</v>
          </cell>
        </row>
        <row r="399">
          <cell r="B399">
            <v>23022</v>
          </cell>
        </row>
        <row r="400">
          <cell r="B400">
            <v>23023</v>
          </cell>
        </row>
        <row r="401">
          <cell r="B401">
            <v>23024</v>
          </cell>
        </row>
        <row r="402">
          <cell r="B402">
            <v>23025</v>
          </cell>
        </row>
        <row r="403">
          <cell r="B403">
            <v>28000</v>
          </cell>
        </row>
        <row r="404">
          <cell r="B404">
            <v>28010</v>
          </cell>
        </row>
        <row r="405">
          <cell r="B405">
            <v>29000</v>
          </cell>
        </row>
        <row r="406">
          <cell r="B406">
            <v>29010</v>
          </cell>
        </row>
        <row r="407">
          <cell r="B407">
            <v>29011</v>
          </cell>
        </row>
        <row r="408">
          <cell r="B408">
            <v>29012</v>
          </cell>
        </row>
        <row r="409">
          <cell r="B409">
            <v>29013</v>
          </cell>
        </row>
        <row r="410">
          <cell r="B410">
            <v>29014</v>
          </cell>
        </row>
        <row r="411">
          <cell r="B411">
            <v>31000</v>
          </cell>
        </row>
        <row r="412">
          <cell r="B412">
            <v>31010</v>
          </cell>
          <cell r="C412">
            <v>-146690065.75</v>
          </cell>
        </row>
        <row r="413">
          <cell r="B413">
            <v>31011</v>
          </cell>
        </row>
        <row r="414">
          <cell r="B414">
            <v>31012</v>
          </cell>
        </row>
        <row r="415">
          <cell r="B415">
            <v>31013</v>
          </cell>
        </row>
        <row r="416">
          <cell r="B416">
            <v>31014</v>
          </cell>
        </row>
        <row r="417">
          <cell r="B417">
            <v>31100</v>
          </cell>
        </row>
        <row r="418">
          <cell r="B418">
            <v>31110</v>
          </cell>
        </row>
        <row r="419">
          <cell r="B419">
            <v>32000</v>
          </cell>
        </row>
        <row r="420">
          <cell r="B420">
            <v>32010</v>
          </cell>
        </row>
        <row r="421">
          <cell r="B421">
            <v>32011</v>
          </cell>
        </row>
        <row r="422">
          <cell r="B422">
            <v>32012</v>
          </cell>
        </row>
        <row r="423">
          <cell r="B423">
            <v>32100</v>
          </cell>
        </row>
        <row r="424">
          <cell r="B424">
            <v>32110</v>
          </cell>
        </row>
        <row r="425">
          <cell r="B425">
            <v>32111</v>
          </cell>
        </row>
        <row r="426">
          <cell r="B426">
            <v>33000</v>
          </cell>
        </row>
        <row r="427">
          <cell r="B427">
            <v>33010</v>
          </cell>
          <cell r="C427">
            <v>11676407.529999999</v>
          </cell>
        </row>
        <row r="428">
          <cell r="B428">
            <v>33011</v>
          </cell>
          <cell r="C428">
            <v>7895045.3499999996</v>
          </cell>
        </row>
        <row r="429">
          <cell r="B429">
            <v>33012</v>
          </cell>
        </row>
        <row r="430">
          <cell r="B430">
            <v>33013</v>
          </cell>
          <cell r="C430">
            <v>-15.62</v>
          </cell>
        </row>
        <row r="431">
          <cell r="B431">
            <v>34000</v>
          </cell>
        </row>
        <row r="432">
          <cell r="B432">
            <v>34010</v>
          </cell>
        </row>
        <row r="433">
          <cell r="B433">
            <v>35000</v>
          </cell>
        </row>
        <row r="434">
          <cell r="B434">
            <v>35011</v>
          </cell>
        </row>
        <row r="435">
          <cell r="B435">
            <v>35012</v>
          </cell>
        </row>
        <row r="436">
          <cell r="B436">
            <v>35013</v>
          </cell>
        </row>
        <row r="437">
          <cell r="B437">
            <v>39900</v>
          </cell>
        </row>
        <row r="438">
          <cell r="B438">
            <v>39910</v>
          </cell>
        </row>
        <row r="439">
          <cell r="B439">
            <v>41000</v>
          </cell>
        </row>
        <row r="440">
          <cell r="B440">
            <v>41010</v>
          </cell>
        </row>
        <row r="441">
          <cell r="B441">
            <v>41011</v>
          </cell>
        </row>
        <row r="442">
          <cell r="B442">
            <v>41012</v>
          </cell>
        </row>
        <row r="443">
          <cell r="B443">
            <v>41013</v>
          </cell>
        </row>
        <row r="444">
          <cell r="B444">
            <v>41014</v>
          </cell>
        </row>
        <row r="445">
          <cell r="B445">
            <v>41100</v>
          </cell>
        </row>
        <row r="446">
          <cell r="B446">
            <v>41110</v>
          </cell>
        </row>
        <row r="447">
          <cell r="B447">
            <v>41200</v>
          </cell>
        </row>
        <row r="448">
          <cell r="B448">
            <v>41210</v>
          </cell>
        </row>
        <row r="449">
          <cell r="B449">
            <v>41211</v>
          </cell>
        </row>
        <row r="450">
          <cell r="B450">
            <v>41212</v>
          </cell>
        </row>
        <row r="451">
          <cell r="B451">
            <v>41213</v>
          </cell>
        </row>
        <row r="452">
          <cell r="B452">
            <v>42000</v>
          </cell>
        </row>
        <row r="453">
          <cell r="B453">
            <v>42010</v>
          </cell>
          <cell r="C453">
            <v>36671.51</v>
          </cell>
        </row>
        <row r="454">
          <cell r="B454">
            <v>43000</v>
          </cell>
        </row>
        <row r="455">
          <cell r="B455">
            <v>43010</v>
          </cell>
          <cell r="C455">
            <v>13795579.83</v>
          </cell>
        </row>
        <row r="456">
          <cell r="B456">
            <v>43011</v>
          </cell>
        </row>
        <row r="457">
          <cell r="B457">
            <v>43012</v>
          </cell>
        </row>
        <row r="458">
          <cell r="B458">
            <v>43013</v>
          </cell>
          <cell r="C458">
            <v>821815.57</v>
          </cell>
        </row>
        <row r="459">
          <cell r="B459">
            <v>43014</v>
          </cell>
          <cell r="C459">
            <v>2519413.2000000002</v>
          </cell>
        </row>
        <row r="460">
          <cell r="B460">
            <v>43015</v>
          </cell>
        </row>
        <row r="461">
          <cell r="B461">
            <v>43100</v>
          </cell>
        </row>
        <row r="462">
          <cell r="B462">
            <v>43110</v>
          </cell>
        </row>
        <row r="463">
          <cell r="B463">
            <v>43111</v>
          </cell>
        </row>
        <row r="464">
          <cell r="B464">
            <v>43113</v>
          </cell>
        </row>
        <row r="465">
          <cell r="B465">
            <v>43114</v>
          </cell>
        </row>
        <row r="466">
          <cell r="B466">
            <v>43115</v>
          </cell>
        </row>
        <row r="467">
          <cell r="B467">
            <v>43200</v>
          </cell>
        </row>
        <row r="468">
          <cell r="B468">
            <v>43210</v>
          </cell>
        </row>
        <row r="469">
          <cell r="B469">
            <v>44000</v>
          </cell>
        </row>
        <row r="470">
          <cell r="B470">
            <v>44010</v>
          </cell>
          <cell r="C470">
            <v>54486923.990000002</v>
          </cell>
        </row>
        <row r="471">
          <cell r="B471">
            <v>44011</v>
          </cell>
        </row>
        <row r="472">
          <cell r="B472">
            <v>44012</v>
          </cell>
        </row>
        <row r="473">
          <cell r="B473">
            <v>44013</v>
          </cell>
        </row>
        <row r="474">
          <cell r="B474">
            <v>44100</v>
          </cell>
        </row>
        <row r="475">
          <cell r="B475">
            <v>44110</v>
          </cell>
        </row>
        <row r="476">
          <cell r="B476">
            <v>44111</v>
          </cell>
        </row>
        <row r="477">
          <cell r="B477">
            <v>44112</v>
          </cell>
        </row>
        <row r="478">
          <cell r="B478">
            <v>44113</v>
          </cell>
        </row>
        <row r="479">
          <cell r="B479">
            <v>44200</v>
          </cell>
        </row>
        <row r="480">
          <cell r="B480">
            <v>44210</v>
          </cell>
        </row>
        <row r="481">
          <cell r="B481">
            <v>44211</v>
          </cell>
        </row>
        <row r="482">
          <cell r="B482">
            <v>45000</v>
          </cell>
        </row>
        <row r="483">
          <cell r="B483">
            <v>45010</v>
          </cell>
        </row>
        <row r="484">
          <cell r="B484">
            <v>45011</v>
          </cell>
        </row>
        <row r="485">
          <cell r="B485">
            <v>45012</v>
          </cell>
        </row>
        <row r="486">
          <cell r="B486">
            <v>45013</v>
          </cell>
        </row>
        <row r="487">
          <cell r="B487">
            <v>45014</v>
          </cell>
        </row>
        <row r="488">
          <cell r="B488">
            <v>45015</v>
          </cell>
        </row>
        <row r="489">
          <cell r="B489">
            <v>45016</v>
          </cell>
        </row>
        <row r="490">
          <cell r="B490">
            <v>45017</v>
          </cell>
          <cell r="C490">
            <v>1267971.92</v>
          </cell>
        </row>
        <row r="491">
          <cell r="B491">
            <v>45018</v>
          </cell>
        </row>
        <row r="492">
          <cell r="B492">
            <v>45019</v>
          </cell>
          <cell r="C492">
            <v>96914.39</v>
          </cell>
        </row>
        <row r="493">
          <cell r="B493">
            <v>45100</v>
          </cell>
        </row>
        <row r="494">
          <cell r="B494">
            <v>45110</v>
          </cell>
        </row>
        <row r="495">
          <cell r="B495">
            <v>45111</v>
          </cell>
        </row>
        <row r="496">
          <cell r="B496">
            <v>45112</v>
          </cell>
        </row>
        <row r="497">
          <cell r="B497">
            <v>45113</v>
          </cell>
        </row>
        <row r="498">
          <cell r="B498">
            <v>46000</v>
          </cell>
        </row>
        <row r="499">
          <cell r="B499">
            <v>46010</v>
          </cell>
        </row>
        <row r="500">
          <cell r="B500">
            <v>46011</v>
          </cell>
        </row>
        <row r="501">
          <cell r="B501">
            <v>46012</v>
          </cell>
        </row>
        <row r="502">
          <cell r="B502">
            <v>46013</v>
          </cell>
        </row>
        <row r="503">
          <cell r="B503">
            <v>46014</v>
          </cell>
        </row>
        <row r="504">
          <cell r="B504">
            <v>46015</v>
          </cell>
        </row>
        <row r="505">
          <cell r="B505">
            <v>46100</v>
          </cell>
        </row>
        <row r="506">
          <cell r="B506">
            <v>46110</v>
          </cell>
        </row>
        <row r="507">
          <cell r="B507">
            <v>47000</v>
          </cell>
        </row>
        <row r="508">
          <cell r="B508">
            <v>47010</v>
          </cell>
        </row>
        <row r="509">
          <cell r="B509">
            <v>47011</v>
          </cell>
        </row>
        <row r="510">
          <cell r="B510">
            <v>47012</v>
          </cell>
        </row>
        <row r="511">
          <cell r="B511">
            <v>47013</v>
          </cell>
        </row>
        <row r="512">
          <cell r="B512">
            <v>47014</v>
          </cell>
        </row>
        <row r="513">
          <cell r="B513">
            <v>47015</v>
          </cell>
        </row>
        <row r="514">
          <cell r="B514">
            <v>47100</v>
          </cell>
        </row>
        <row r="515">
          <cell r="B515">
            <v>47110</v>
          </cell>
        </row>
        <row r="516">
          <cell r="B516">
            <v>47111</v>
          </cell>
        </row>
        <row r="517">
          <cell r="B517">
            <v>49110</v>
          </cell>
          <cell r="C517">
            <v>200922.45</v>
          </cell>
        </row>
        <row r="518">
          <cell r="B518">
            <v>49111</v>
          </cell>
        </row>
        <row r="519">
          <cell r="B519">
            <v>49910</v>
          </cell>
        </row>
        <row r="520">
          <cell r="B520">
            <v>51000</v>
          </cell>
        </row>
        <row r="521">
          <cell r="B521">
            <v>51010</v>
          </cell>
        </row>
        <row r="522">
          <cell r="B522">
            <v>51011</v>
          </cell>
        </row>
        <row r="523">
          <cell r="B523">
            <v>51012</v>
          </cell>
        </row>
        <row r="524">
          <cell r="B524">
            <v>51013</v>
          </cell>
        </row>
        <row r="525">
          <cell r="B525">
            <v>51014</v>
          </cell>
        </row>
        <row r="526">
          <cell r="B526">
            <v>51015</v>
          </cell>
        </row>
        <row r="527">
          <cell r="B527">
            <v>51016</v>
          </cell>
        </row>
        <row r="528">
          <cell r="B528">
            <v>51017</v>
          </cell>
        </row>
        <row r="529">
          <cell r="B529">
            <v>51018</v>
          </cell>
        </row>
        <row r="530">
          <cell r="B530">
            <v>51100</v>
          </cell>
        </row>
        <row r="531">
          <cell r="B531">
            <v>51110</v>
          </cell>
        </row>
        <row r="532">
          <cell r="B532">
            <v>51111</v>
          </cell>
        </row>
        <row r="533">
          <cell r="B533">
            <v>51112</v>
          </cell>
        </row>
        <row r="534">
          <cell r="B534">
            <v>51113</v>
          </cell>
        </row>
        <row r="535">
          <cell r="B535">
            <v>51114</v>
          </cell>
        </row>
        <row r="536">
          <cell r="B536">
            <v>51115</v>
          </cell>
        </row>
        <row r="537">
          <cell r="B537">
            <v>51116</v>
          </cell>
        </row>
        <row r="538">
          <cell r="B538">
            <v>51117</v>
          </cell>
        </row>
        <row r="539">
          <cell r="B539">
            <v>51118</v>
          </cell>
        </row>
        <row r="540">
          <cell r="B540">
            <v>51200</v>
          </cell>
        </row>
        <row r="541">
          <cell r="B541">
            <v>51210</v>
          </cell>
        </row>
        <row r="542">
          <cell r="B542">
            <v>51211</v>
          </cell>
        </row>
        <row r="543">
          <cell r="B543">
            <v>51212</v>
          </cell>
        </row>
        <row r="544">
          <cell r="B544">
            <v>51213</v>
          </cell>
        </row>
        <row r="545">
          <cell r="B545">
            <v>51214</v>
          </cell>
        </row>
        <row r="546">
          <cell r="B546">
            <v>51217</v>
          </cell>
        </row>
        <row r="547">
          <cell r="B547">
            <v>51220</v>
          </cell>
        </row>
        <row r="548">
          <cell r="B548">
            <v>51221</v>
          </cell>
        </row>
        <row r="549">
          <cell r="B549">
            <v>51300</v>
          </cell>
        </row>
        <row r="550">
          <cell r="B550">
            <v>51310</v>
          </cell>
        </row>
        <row r="551">
          <cell r="B551">
            <v>51311</v>
          </cell>
        </row>
        <row r="552">
          <cell r="B552">
            <v>51312</v>
          </cell>
        </row>
        <row r="553">
          <cell r="B553">
            <v>51313</v>
          </cell>
        </row>
        <row r="554">
          <cell r="B554">
            <v>51314</v>
          </cell>
        </row>
        <row r="555">
          <cell r="B555">
            <v>51315</v>
          </cell>
        </row>
        <row r="556">
          <cell r="B556">
            <v>51316</v>
          </cell>
        </row>
        <row r="557">
          <cell r="B557">
            <v>51400</v>
          </cell>
        </row>
        <row r="558">
          <cell r="B558">
            <v>51410</v>
          </cell>
        </row>
        <row r="559">
          <cell r="B559">
            <v>51411</v>
          </cell>
        </row>
        <row r="560">
          <cell r="B560">
            <v>51412</v>
          </cell>
        </row>
        <row r="561">
          <cell r="B561">
            <v>51413</v>
          </cell>
        </row>
        <row r="562">
          <cell r="B562">
            <v>51500</v>
          </cell>
        </row>
        <row r="563">
          <cell r="B563">
            <v>51510</v>
          </cell>
        </row>
        <row r="564">
          <cell r="B564">
            <v>51511</v>
          </cell>
        </row>
        <row r="565">
          <cell r="B565">
            <v>51512</v>
          </cell>
        </row>
        <row r="566">
          <cell r="B566">
            <v>51513</v>
          </cell>
        </row>
        <row r="567">
          <cell r="B567">
            <v>51514</v>
          </cell>
        </row>
        <row r="568">
          <cell r="B568">
            <v>52000</v>
          </cell>
        </row>
        <row r="569">
          <cell r="B569">
            <v>52010</v>
          </cell>
          <cell r="C569">
            <v>3736325.91</v>
          </cell>
        </row>
        <row r="570">
          <cell r="B570">
            <v>52011</v>
          </cell>
          <cell r="C570">
            <v>175869.68</v>
          </cell>
        </row>
        <row r="571">
          <cell r="B571">
            <v>52012</v>
          </cell>
        </row>
        <row r="572">
          <cell r="B572">
            <v>53000</v>
          </cell>
        </row>
        <row r="573">
          <cell r="B573">
            <v>53010</v>
          </cell>
          <cell r="C573">
            <v>3729188.37</v>
          </cell>
        </row>
        <row r="574">
          <cell r="B574">
            <v>53100</v>
          </cell>
        </row>
        <row r="575">
          <cell r="B575">
            <v>53130</v>
          </cell>
        </row>
        <row r="576">
          <cell r="B576">
            <v>53140</v>
          </cell>
        </row>
        <row r="577">
          <cell r="B577">
            <v>53150</v>
          </cell>
        </row>
        <row r="578">
          <cell r="B578">
            <v>53160</v>
          </cell>
        </row>
        <row r="579">
          <cell r="B579">
            <v>53161</v>
          </cell>
        </row>
        <row r="580">
          <cell r="B580">
            <v>53170</v>
          </cell>
        </row>
        <row r="581">
          <cell r="B581">
            <v>53171</v>
          </cell>
        </row>
        <row r="582">
          <cell r="B582">
            <v>53173</v>
          </cell>
        </row>
        <row r="583">
          <cell r="B583">
            <v>53174</v>
          </cell>
        </row>
        <row r="584">
          <cell r="B584">
            <v>53180</v>
          </cell>
        </row>
        <row r="585">
          <cell r="B585">
            <v>53198</v>
          </cell>
        </row>
        <row r="586">
          <cell r="B586">
            <v>53199</v>
          </cell>
        </row>
        <row r="587">
          <cell r="B587">
            <v>54000</v>
          </cell>
        </row>
        <row r="588">
          <cell r="B588">
            <v>54010</v>
          </cell>
        </row>
        <row r="589">
          <cell r="B589">
            <v>55000</v>
          </cell>
        </row>
        <row r="590">
          <cell r="B590">
            <v>55010</v>
          </cell>
        </row>
        <row r="591">
          <cell r="B591">
            <v>55011</v>
          </cell>
        </row>
        <row r="592">
          <cell r="B592">
            <v>55012</v>
          </cell>
        </row>
        <row r="593">
          <cell r="B593">
            <v>55013</v>
          </cell>
        </row>
        <row r="594">
          <cell r="B594">
            <v>55014</v>
          </cell>
        </row>
        <row r="595">
          <cell r="B595">
            <v>55015</v>
          </cell>
        </row>
        <row r="596">
          <cell r="B596">
            <v>55016</v>
          </cell>
        </row>
        <row r="597">
          <cell r="B597">
            <v>55017</v>
          </cell>
        </row>
        <row r="598">
          <cell r="B598">
            <v>55018</v>
          </cell>
        </row>
        <row r="599">
          <cell r="B599">
            <v>59899</v>
          </cell>
        </row>
        <row r="600">
          <cell r="B600">
            <v>59910</v>
          </cell>
        </row>
        <row r="601">
          <cell r="B601">
            <v>61000</v>
          </cell>
        </row>
        <row r="602">
          <cell r="B602">
            <v>61010</v>
          </cell>
        </row>
        <row r="603">
          <cell r="B603">
            <v>61110</v>
          </cell>
        </row>
        <row r="604">
          <cell r="B604">
            <v>61111</v>
          </cell>
        </row>
        <row r="605">
          <cell r="B605">
            <v>61112</v>
          </cell>
        </row>
        <row r="606">
          <cell r="B606">
            <v>61113</v>
          </cell>
        </row>
        <row r="607">
          <cell r="B607">
            <v>61114</v>
          </cell>
        </row>
        <row r="608">
          <cell r="B608">
            <v>61115</v>
          </cell>
        </row>
        <row r="609">
          <cell r="B609">
            <v>61116</v>
          </cell>
        </row>
        <row r="610">
          <cell r="B610">
            <v>61117</v>
          </cell>
        </row>
        <row r="611">
          <cell r="B611">
            <v>61118</v>
          </cell>
        </row>
        <row r="612">
          <cell r="B612">
            <v>61119</v>
          </cell>
        </row>
        <row r="613">
          <cell r="B613">
            <v>61120</v>
          </cell>
        </row>
        <row r="614">
          <cell r="B614">
            <v>61121</v>
          </cell>
        </row>
        <row r="615">
          <cell r="B615">
            <v>61122</v>
          </cell>
        </row>
        <row r="616">
          <cell r="B616">
            <v>61123</v>
          </cell>
        </row>
        <row r="617">
          <cell r="B617">
            <v>61125</v>
          </cell>
        </row>
        <row r="618">
          <cell r="B618">
            <v>61126</v>
          </cell>
        </row>
        <row r="619">
          <cell r="B619">
            <v>61127</v>
          </cell>
        </row>
        <row r="620">
          <cell r="B620">
            <v>61200</v>
          </cell>
        </row>
        <row r="621">
          <cell r="B621">
            <v>61210</v>
          </cell>
        </row>
        <row r="622">
          <cell r="B622">
            <v>61211</v>
          </cell>
        </row>
        <row r="623">
          <cell r="B623">
            <v>61212</v>
          </cell>
        </row>
        <row r="624">
          <cell r="B624">
            <v>61213</v>
          </cell>
        </row>
        <row r="625">
          <cell r="B625">
            <v>61214</v>
          </cell>
        </row>
        <row r="626">
          <cell r="B626">
            <v>61215</v>
          </cell>
        </row>
        <row r="627">
          <cell r="B627">
            <v>61216</v>
          </cell>
        </row>
        <row r="628">
          <cell r="B628">
            <v>61217</v>
          </cell>
        </row>
        <row r="629">
          <cell r="B629">
            <v>61219</v>
          </cell>
        </row>
        <row r="630">
          <cell r="B630">
            <v>61220</v>
          </cell>
        </row>
        <row r="631">
          <cell r="B631">
            <v>61221</v>
          </cell>
        </row>
        <row r="632">
          <cell r="B632">
            <v>61222</v>
          </cell>
        </row>
        <row r="633">
          <cell r="B633">
            <v>61224</v>
          </cell>
        </row>
        <row r="634">
          <cell r="B634">
            <v>61225</v>
          </cell>
        </row>
        <row r="635">
          <cell r="B635">
            <v>61226</v>
          </cell>
        </row>
        <row r="636">
          <cell r="B636">
            <v>61228</v>
          </cell>
        </row>
        <row r="637">
          <cell r="B637">
            <v>61232</v>
          </cell>
        </row>
        <row r="638">
          <cell r="B638">
            <v>61234</v>
          </cell>
        </row>
        <row r="639">
          <cell r="B639">
            <v>61237</v>
          </cell>
        </row>
        <row r="640">
          <cell r="B640">
            <v>61239</v>
          </cell>
        </row>
        <row r="641">
          <cell r="B641">
            <v>61241</v>
          </cell>
        </row>
        <row r="642">
          <cell r="B642">
            <v>61245</v>
          </cell>
        </row>
        <row r="643">
          <cell r="B643">
            <v>61247</v>
          </cell>
        </row>
        <row r="644">
          <cell r="B644">
            <v>61249</v>
          </cell>
        </row>
        <row r="645">
          <cell r="B645">
            <v>61250</v>
          </cell>
        </row>
        <row r="646">
          <cell r="B646">
            <v>61251</v>
          </cell>
        </row>
        <row r="647">
          <cell r="B647">
            <v>61252</v>
          </cell>
        </row>
        <row r="648">
          <cell r="B648">
            <v>61253</v>
          </cell>
        </row>
        <row r="649">
          <cell r="B649">
            <v>61254</v>
          </cell>
        </row>
        <row r="650">
          <cell r="B650">
            <v>61255</v>
          </cell>
        </row>
        <row r="651">
          <cell r="B651">
            <v>61256</v>
          </cell>
        </row>
        <row r="652">
          <cell r="B652">
            <v>61257</v>
          </cell>
        </row>
        <row r="653">
          <cell r="B653">
            <v>61258</v>
          </cell>
        </row>
        <row r="654">
          <cell r="B654">
            <v>61259</v>
          </cell>
        </row>
        <row r="655">
          <cell r="B655">
            <v>61260</v>
          </cell>
        </row>
        <row r="656">
          <cell r="B656">
            <v>61261</v>
          </cell>
        </row>
        <row r="657">
          <cell r="B657">
            <v>61262</v>
          </cell>
        </row>
        <row r="658">
          <cell r="B658">
            <v>61263</v>
          </cell>
        </row>
        <row r="659">
          <cell r="B659">
            <v>61264</v>
          </cell>
        </row>
        <row r="660">
          <cell r="B660">
            <v>61265</v>
          </cell>
        </row>
        <row r="661">
          <cell r="B661">
            <v>61266</v>
          </cell>
        </row>
        <row r="662">
          <cell r="B662">
            <v>61268</v>
          </cell>
        </row>
        <row r="663">
          <cell r="B663">
            <v>61270</v>
          </cell>
        </row>
        <row r="664">
          <cell r="B664">
            <v>61271</v>
          </cell>
        </row>
        <row r="665">
          <cell r="B665">
            <v>61275</v>
          </cell>
        </row>
        <row r="666">
          <cell r="B666">
            <v>61276</v>
          </cell>
        </row>
        <row r="667">
          <cell r="B667">
            <v>61277</v>
          </cell>
        </row>
        <row r="668">
          <cell r="B668">
            <v>61300</v>
          </cell>
        </row>
        <row r="669">
          <cell r="B669">
            <v>61310</v>
          </cell>
        </row>
        <row r="670">
          <cell r="B670">
            <v>61311</v>
          </cell>
          <cell r="C670">
            <v>162</v>
          </cell>
        </row>
        <row r="671">
          <cell r="B671">
            <v>61312</v>
          </cell>
        </row>
        <row r="672">
          <cell r="B672">
            <v>61313</v>
          </cell>
        </row>
        <row r="673">
          <cell r="B673">
            <v>61314</v>
          </cell>
        </row>
        <row r="674">
          <cell r="B674">
            <v>61315</v>
          </cell>
        </row>
        <row r="675">
          <cell r="B675">
            <v>61316</v>
          </cell>
        </row>
        <row r="676">
          <cell r="B676">
            <v>61317</v>
          </cell>
        </row>
        <row r="677">
          <cell r="B677">
            <v>61318</v>
          </cell>
        </row>
        <row r="678">
          <cell r="B678">
            <v>61319</v>
          </cell>
        </row>
        <row r="679">
          <cell r="B679">
            <v>61320</v>
          </cell>
          <cell r="C679">
            <v>2412.89</v>
          </cell>
        </row>
        <row r="680">
          <cell r="B680">
            <v>61321</v>
          </cell>
        </row>
        <row r="681">
          <cell r="B681">
            <v>61322</v>
          </cell>
          <cell r="C681">
            <v>2328.3200000000002</v>
          </cell>
        </row>
        <row r="682">
          <cell r="B682">
            <v>61323</v>
          </cell>
        </row>
        <row r="683">
          <cell r="B683">
            <v>61324</v>
          </cell>
        </row>
        <row r="684">
          <cell r="B684">
            <v>61332</v>
          </cell>
        </row>
        <row r="685">
          <cell r="B685">
            <v>61400</v>
          </cell>
        </row>
        <row r="686">
          <cell r="B686">
            <v>61410</v>
          </cell>
        </row>
        <row r="687">
          <cell r="B687">
            <v>61411</v>
          </cell>
        </row>
        <row r="688">
          <cell r="B688">
            <v>61412</v>
          </cell>
        </row>
        <row r="689">
          <cell r="B689">
            <v>61413</v>
          </cell>
        </row>
        <row r="690">
          <cell r="B690">
            <v>61500</v>
          </cell>
        </row>
        <row r="691">
          <cell r="B691">
            <v>61510</v>
          </cell>
        </row>
        <row r="692">
          <cell r="B692">
            <v>61511</v>
          </cell>
        </row>
        <row r="693">
          <cell r="B693">
            <v>61512</v>
          </cell>
        </row>
        <row r="694">
          <cell r="B694">
            <v>61513</v>
          </cell>
        </row>
        <row r="695">
          <cell r="B695">
            <v>61514</v>
          </cell>
        </row>
        <row r="696">
          <cell r="B696">
            <v>61515</v>
          </cell>
        </row>
        <row r="697">
          <cell r="B697">
            <v>62000</v>
          </cell>
        </row>
        <row r="698">
          <cell r="B698">
            <v>62010</v>
          </cell>
        </row>
        <row r="699">
          <cell r="B699">
            <v>62011</v>
          </cell>
        </row>
        <row r="700">
          <cell r="B700">
            <v>62100</v>
          </cell>
        </row>
        <row r="701">
          <cell r="B701">
            <v>62110</v>
          </cell>
        </row>
        <row r="702">
          <cell r="B702">
            <v>62200</v>
          </cell>
        </row>
        <row r="703">
          <cell r="B703">
            <v>62210</v>
          </cell>
          <cell r="C703">
            <v>67.36</v>
          </cell>
        </row>
        <row r="704">
          <cell r="B704">
            <v>62211</v>
          </cell>
          <cell r="C704">
            <v>35</v>
          </cell>
        </row>
        <row r="705">
          <cell r="B705">
            <v>62212</v>
          </cell>
        </row>
        <row r="706">
          <cell r="B706">
            <v>62213</v>
          </cell>
        </row>
        <row r="707">
          <cell r="B707">
            <v>62214</v>
          </cell>
          <cell r="C707">
            <v>176.08</v>
          </cell>
        </row>
        <row r="708">
          <cell r="B708">
            <v>62215</v>
          </cell>
        </row>
        <row r="709">
          <cell r="B709">
            <v>62216</v>
          </cell>
        </row>
        <row r="710">
          <cell r="B710">
            <v>62300</v>
          </cell>
        </row>
        <row r="711">
          <cell r="B711">
            <v>62310</v>
          </cell>
        </row>
        <row r="712">
          <cell r="B712">
            <v>62311</v>
          </cell>
        </row>
        <row r="713">
          <cell r="B713">
            <v>62400</v>
          </cell>
        </row>
        <row r="714">
          <cell r="B714">
            <v>62410</v>
          </cell>
        </row>
        <row r="715">
          <cell r="B715">
            <v>62411</v>
          </cell>
        </row>
        <row r="716">
          <cell r="B716">
            <v>62412</v>
          </cell>
        </row>
        <row r="717">
          <cell r="B717">
            <v>62500</v>
          </cell>
        </row>
        <row r="718">
          <cell r="B718">
            <v>62510</v>
          </cell>
        </row>
        <row r="719">
          <cell r="B719">
            <v>62511</v>
          </cell>
        </row>
        <row r="720">
          <cell r="B720">
            <v>62512</v>
          </cell>
        </row>
        <row r="721">
          <cell r="B721">
            <v>62513</v>
          </cell>
        </row>
        <row r="722">
          <cell r="B722">
            <v>62514</v>
          </cell>
        </row>
        <row r="723">
          <cell r="B723">
            <v>62600</v>
          </cell>
        </row>
        <row r="724">
          <cell r="B724">
            <v>62610</v>
          </cell>
        </row>
        <row r="725">
          <cell r="B725">
            <v>62611</v>
          </cell>
        </row>
        <row r="726">
          <cell r="B726">
            <v>62612</v>
          </cell>
        </row>
        <row r="727">
          <cell r="B727">
            <v>62613</v>
          </cell>
        </row>
        <row r="728">
          <cell r="B728">
            <v>62614</v>
          </cell>
        </row>
        <row r="729">
          <cell r="B729">
            <v>62615</v>
          </cell>
        </row>
        <row r="730">
          <cell r="B730">
            <v>62616</v>
          </cell>
        </row>
        <row r="731">
          <cell r="B731">
            <v>62617</v>
          </cell>
        </row>
        <row r="732">
          <cell r="B732">
            <v>62618</v>
          </cell>
        </row>
        <row r="733">
          <cell r="B733">
            <v>62619</v>
          </cell>
        </row>
        <row r="734">
          <cell r="B734">
            <v>62620</v>
          </cell>
        </row>
        <row r="735">
          <cell r="B735">
            <v>62621</v>
          </cell>
        </row>
        <row r="736">
          <cell r="B736">
            <v>62622</v>
          </cell>
        </row>
        <row r="737">
          <cell r="B737">
            <v>62623</v>
          </cell>
        </row>
        <row r="738">
          <cell r="B738">
            <v>62624</v>
          </cell>
        </row>
        <row r="739">
          <cell r="B739">
            <v>62626</v>
          </cell>
        </row>
        <row r="740">
          <cell r="B740">
            <v>62627</v>
          </cell>
        </row>
        <row r="741">
          <cell r="B741">
            <v>62628</v>
          </cell>
        </row>
        <row r="742">
          <cell r="B742">
            <v>62631</v>
          </cell>
        </row>
        <row r="743">
          <cell r="B743">
            <v>62700</v>
          </cell>
        </row>
        <row r="744">
          <cell r="B744">
            <v>62710</v>
          </cell>
        </row>
        <row r="745">
          <cell r="B745">
            <v>62711</v>
          </cell>
        </row>
        <row r="746">
          <cell r="B746">
            <v>62712</v>
          </cell>
        </row>
        <row r="747">
          <cell r="B747">
            <v>62800</v>
          </cell>
        </row>
        <row r="748">
          <cell r="B748">
            <v>62810</v>
          </cell>
        </row>
        <row r="749">
          <cell r="B749">
            <v>62811</v>
          </cell>
        </row>
        <row r="750">
          <cell r="B750">
            <v>62812</v>
          </cell>
        </row>
        <row r="751">
          <cell r="B751">
            <v>62813</v>
          </cell>
        </row>
        <row r="752">
          <cell r="B752">
            <v>62814</v>
          </cell>
          <cell r="C752">
            <v>8466.26</v>
          </cell>
        </row>
        <row r="753">
          <cell r="B753">
            <v>62815</v>
          </cell>
        </row>
        <row r="754">
          <cell r="B754">
            <v>62816</v>
          </cell>
        </row>
        <row r="755">
          <cell r="B755">
            <v>62817</v>
          </cell>
          <cell r="C755">
            <v>4622.8100000000004</v>
          </cell>
        </row>
        <row r="756">
          <cell r="B756">
            <v>62818</v>
          </cell>
        </row>
        <row r="757">
          <cell r="B757">
            <v>62819</v>
          </cell>
        </row>
        <row r="758">
          <cell r="B758">
            <v>62820</v>
          </cell>
        </row>
        <row r="759">
          <cell r="B759">
            <v>63000</v>
          </cell>
        </row>
        <row r="760">
          <cell r="B760">
            <v>63010</v>
          </cell>
          <cell r="C760">
            <v>3337.1</v>
          </cell>
        </row>
        <row r="761">
          <cell r="B761">
            <v>63011</v>
          </cell>
        </row>
        <row r="762">
          <cell r="B762">
            <v>63012</v>
          </cell>
        </row>
        <row r="763">
          <cell r="B763">
            <v>63013</v>
          </cell>
        </row>
        <row r="764">
          <cell r="B764">
            <v>63100</v>
          </cell>
        </row>
        <row r="765">
          <cell r="B765">
            <v>63110</v>
          </cell>
        </row>
        <row r="766">
          <cell r="B766">
            <v>63111</v>
          </cell>
        </row>
        <row r="767">
          <cell r="B767">
            <v>63112</v>
          </cell>
        </row>
        <row r="768">
          <cell r="B768">
            <v>63113</v>
          </cell>
        </row>
        <row r="769">
          <cell r="B769">
            <v>63114</v>
          </cell>
        </row>
        <row r="770">
          <cell r="B770">
            <v>63300</v>
          </cell>
        </row>
        <row r="771">
          <cell r="B771">
            <v>63310</v>
          </cell>
        </row>
        <row r="772">
          <cell r="B772">
            <v>63311</v>
          </cell>
        </row>
        <row r="773">
          <cell r="B773">
            <v>63312</v>
          </cell>
        </row>
        <row r="774">
          <cell r="B774">
            <v>63313</v>
          </cell>
        </row>
        <row r="775">
          <cell r="B775">
            <v>63314</v>
          </cell>
        </row>
        <row r="776">
          <cell r="B776">
            <v>63315</v>
          </cell>
        </row>
        <row r="777">
          <cell r="B777">
            <v>64000</v>
          </cell>
        </row>
        <row r="778">
          <cell r="B778">
            <v>64010</v>
          </cell>
        </row>
        <row r="779">
          <cell r="B779">
            <v>64014</v>
          </cell>
          <cell r="C779">
            <v>10687.19</v>
          </cell>
        </row>
        <row r="780">
          <cell r="B780">
            <v>65000</v>
          </cell>
        </row>
        <row r="781">
          <cell r="B781">
            <v>65030</v>
          </cell>
        </row>
        <row r="782">
          <cell r="B782">
            <v>65040</v>
          </cell>
        </row>
        <row r="783">
          <cell r="B783">
            <v>65060</v>
          </cell>
        </row>
        <row r="784">
          <cell r="B784">
            <v>65070</v>
          </cell>
        </row>
        <row r="785">
          <cell r="B785">
            <v>65071</v>
          </cell>
        </row>
        <row r="786">
          <cell r="B786">
            <v>65073</v>
          </cell>
        </row>
        <row r="787">
          <cell r="B787">
            <v>65074</v>
          </cell>
        </row>
        <row r="788">
          <cell r="B788">
            <v>65080</v>
          </cell>
        </row>
        <row r="789">
          <cell r="B789">
            <v>65081</v>
          </cell>
        </row>
        <row r="790">
          <cell r="B790">
            <v>65198</v>
          </cell>
        </row>
        <row r="791">
          <cell r="B791">
            <v>66000</v>
          </cell>
        </row>
        <row r="792">
          <cell r="B792">
            <v>66010</v>
          </cell>
        </row>
        <row r="793">
          <cell r="B793">
            <v>66011</v>
          </cell>
        </row>
        <row r="794">
          <cell r="B794">
            <v>66015</v>
          </cell>
        </row>
        <row r="795">
          <cell r="B795">
            <v>66016</v>
          </cell>
          <cell r="C795">
            <v>882</v>
          </cell>
        </row>
        <row r="796">
          <cell r="B796">
            <v>66017</v>
          </cell>
        </row>
        <row r="797">
          <cell r="B797">
            <v>66100</v>
          </cell>
        </row>
        <row r="798">
          <cell r="B798">
            <v>66110</v>
          </cell>
        </row>
        <row r="799">
          <cell r="B799">
            <v>66111</v>
          </cell>
        </row>
        <row r="800">
          <cell r="B800">
            <v>66112</v>
          </cell>
        </row>
        <row r="801">
          <cell r="B801">
            <v>66200</v>
          </cell>
        </row>
        <row r="802">
          <cell r="B802">
            <v>66210</v>
          </cell>
        </row>
        <row r="803">
          <cell r="B803">
            <v>66211</v>
          </cell>
        </row>
        <row r="804">
          <cell r="B804">
            <v>66212</v>
          </cell>
        </row>
        <row r="805">
          <cell r="B805">
            <v>66300</v>
          </cell>
        </row>
        <row r="806">
          <cell r="B806">
            <v>66310</v>
          </cell>
        </row>
        <row r="807">
          <cell r="B807">
            <v>66311</v>
          </cell>
        </row>
        <row r="808">
          <cell r="B808">
            <v>66312</v>
          </cell>
        </row>
        <row r="809">
          <cell r="B809">
            <v>66314</v>
          </cell>
        </row>
        <row r="810">
          <cell r="B810">
            <v>66315</v>
          </cell>
        </row>
        <row r="811">
          <cell r="B811">
            <v>66400</v>
          </cell>
        </row>
        <row r="812">
          <cell r="B812">
            <v>66410</v>
          </cell>
        </row>
        <row r="813">
          <cell r="B813">
            <v>67000</v>
          </cell>
        </row>
        <row r="814">
          <cell r="B814">
            <v>67010</v>
          </cell>
        </row>
        <row r="815">
          <cell r="B815">
            <v>67011</v>
          </cell>
        </row>
        <row r="816">
          <cell r="B816">
            <v>67012</v>
          </cell>
        </row>
        <row r="817">
          <cell r="B817">
            <v>67014</v>
          </cell>
          <cell r="C817">
            <v>13535.04</v>
          </cell>
        </row>
        <row r="818">
          <cell r="B818">
            <v>67015</v>
          </cell>
          <cell r="C818">
            <v>9914.2099999999991</v>
          </cell>
        </row>
        <row r="819">
          <cell r="B819">
            <v>67016</v>
          </cell>
          <cell r="C819">
            <v>14065.15</v>
          </cell>
        </row>
        <row r="820">
          <cell r="B820">
            <v>67018</v>
          </cell>
        </row>
        <row r="821">
          <cell r="B821">
            <v>67019</v>
          </cell>
        </row>
        <row r="822">
          <cell r="B822">
            <v>67020</v>
          </cell>
        </row>
        <row r="823">
          <cell r="B823">
            <v>67021</v>
          </cell>
        </row>
        <row r="824">
          <cell r="B824">
            <v>67022</v>
          </cell>
        </row>
        <row r="825">
          <cell r="B825">
            <v>67023</v>
          </cell>
        </row>
        <row r="826">
          <cell r="B826">
            <v>67100</v>
          </cell>
        </row>
        <row r="827">
          <cell r="B827">
            <v>67110</v>
          </cell>
          <cell r="C827">
            <v>1519.34</v>
          </cell>
        </row>
        <row r="828">
          <cell r="B828">
            <v>67111</v>
          </cell>
        </row>
        <row r="829">
          <cell r="B829">
            <v>67112</v>
          </cell>
          <cell r="C829">
            <v>-1238.6300000000001</v>
          </cell>
        </row>
        <row r="830">
          <cell r="B830">
            <v>67200</v>
          </cell>
        </row>
        <row r="831">
          <cell r="B831">
            <v>67210</v>
          </cell>
        </row>
        <row r="832">
          <cell r="B832">
            <v>67211</v>
          </cell>
        </row>
        <row r="833">
          <cell r="B833">
            <v>67212</v>
          </cell>
        </row>
        <row r="834">
          <cell r="B834">
            <v>67213</v>
          </cell>
        </row>
        <row r="835">
          <cell r="B835">
            <v>67300</v>
          </cell>
        </row>
        <row r="836">
          <cell r="B836">
            <v>67310</v>
          </cell>
          <cell r="C836">
            <v>13784.28</v>
          </cell>
        </row>
        <row r="837">
          <cell r="B837">
            <v>67400</v>
          </cell>
        </row>
        <row r="838">
          <cell r="B838">
            <v>67410</v>
          </cell>
        </row>
        <row r="839">
          <cell r="B839">
            <v>67411</v>
          </cell>
          <cell r="C839">
            <v>58038.67</v>
          </cell>
        </row>
        <row r="840">
          <cell r="B840">
            <v>67412</v>
          </cell>
          <cell r="C840">
            <v>24125.439999999999</v>
          </cell>
        </row>
        <row r="841">
          <cell r="B841">
            <v>67413</v>
          </cell>
        </row>
        <row r="842">
          <cell r="B842">
            <v>67414</v>
          </cell>
          <cell r="C842">
            <v>5.09</v>
          </cell>
        </row>
        <row r="843">
          <cell r="B843">
            <v>67415</v>
          </cell>
          <cell r="C843">
            <v>0.73</v>
          </cell>
        </row>
        <row r="844">
          <cell r="B844">
            <v>67416</v>
          </cell>
        </row>
        <row r="845">
          <cell r="B845">
            <v>67500</v>
          </cell>
        </row>
        <row r="846">
          <cell r="B846">
            <v>67510</v>
          </cell>
        </row>
        <row r="847">
          <cell r="B847">
            <v>67700</v>
          </cell>
        </row>
        <row r="848">
          <cell r="B848">
            <v>67710</v>
          </cell>
        </row>
        <row r="849">
          <cell r="B849">
            <v>67712</v>
          </cell>
        </row>
        <row r="850">
          <cell r="B850">
            <v>67714</v>
          </cell>
        </row>
        <row r="851">
          <cell r="B851">
            <v>67723</v>
          </cell>
        </row>
        <row r="852">
          <cell r="B852">
            <v>67724</v>
          </cell>
        </row>
        <row r="853">
          <cell r="B853">
            <v>67725</v>
          </cell>
        </row>
        <row r="854">
          <cell r="B854">
            <v>67727</v>
          </cell>
        </row>
        <row r="855">
          <cell r="B855">
            <v>67728</v>
          </cell>
        </row>
        <row r="856">
          <cell r="B856">
            <v>67732</v>
          </cell>
        </row>
        <row r="857">
          <cell r="B857">
            <v>67733</v>
          </cell>
        </row>
        <row r="858">
          <cell r="B858">
            <v>67736</v>
          </cell>
        </row>
        <row r="859">
          <cell r="B859">
            <v>67737</v>
          </cell>
        </row>
        <row r="860">
          <cell r="B860">
            <v>67738</v>
          </cell>
        </row>
        <row r="861">
          <cell r="B861">
            <v>67800</v>
          </cell>
        </row>
        <row r="862">
          <cell r="B862">
            <v>67810</v>
          </cell>
        </row>
        <row r="863">
          <cell r="B863">
            <v>67812</v>
          </cell>
        </row>
        <row r="864">
          <cell r="B864">
            <v>68000</v>
          </cell>
        </row>
        <row r="865">
          <cell r="B865">
            <v>68010</v>
          </cell>
        </row>
        <row r="866">
          <cell r="B866">
            <v>68011</v>
          </cell>
        </row>
        <row r="867">
          <cell r="B867">
            <v>68012</v>
          </cell>
        </row>
        <row r="868">
          <cell r="B868">
            <v>68013</v>
          </cell>
        </row>
        <row r="869">
          <cell r="B869">
            <v>68014</v>
          </cell>
        </row>
        <row r="870">
          <cell r="B870">
            <v>68100</v>
          </cell>
        </row>
        <row r="871">
          <cell r="B871">
            <v>68110</v>
          </cell>
        </row>
        <row r="872">
          <cell r="B872">
            <v>68111</v>
          </cell>
        </row>
        <row r="873">
          <cell r="B873">
            <v>68112</v>
          </cell>
        </row>
        <row r="874">
          <cell r="B874">
            <v>68900</v>
          </cell>
        </row>
        <row r="875">
          <cell r="B875">
            <v>68921</v>
          </cell>
        </row>
        <row r="876">
          <cell r="B876">
            <v>69800</v>
          </cell>
        </row>
        <row r="877">
          <cell r="B877">
            <v>69810</v>
          </cell>
        </row>
        <row r="878">
          <cell r="B878">
            <v>69811</v>
          </cell>
        </row>
        <row r="879">
          <cell r="B879">
            <v>69812</v>
          </cell>
        </row>
        <row r="880">
          <cell r="B880">
            <v>69816</v>
          </cell>
        </row>
        <row r="881">
          <cell r="B881">
            <v>69824</v>
          </cell>
        </row>
        <row r="882">
          <cell r="B882">
            <v>69825</v>
          </cell>
        </row>
        <row r="883">
          <cell r="B883">
            <v>69900</v>
          </cell>
        </row>
        <row r="884">
          <cell r="B884">
            <v>69910</v>
          </cell>
        </row>
        <row r="885">
          <cell r="B885">
            <v>71000</v>
          </cell>
        </row>
        <row r="886">
          <cell r="B886">
            <v>71010</v>
          </cell>
          <cell r="C886">
            <v>11295.3</v>
          </cell>
        </row>
        <row r="887">
          <cell r="B887">
            <v>71011</v>
          </cell>
        </row>
        <row r="888">
          <cell r="B888">
            <v>71012</v>
          </cell>
        </row>
        <row r="889">
          <cell r="B889">
            <v>71013</v>
          </cell>
          <cell r="C889">
            <v>72628.72</v>
          </cell>
        </row>
        <row r="890">
          <cell r="B890">
            <v>71014</v>
          </cell>
        </row>
        <row r="891">
          <cell r="B891">
            <v>71015</v>
          </cell>
        </row>
        <row r="892">
          <cell r="B892">
            <v>71016</v>
          </cell>
        </row>
        <row r="893">
          <cell r="B893">
            <v>71017</v>
          </cell>
        </row>
        <row r="894">
          <cell r="B894">
            <v>71018</v>
          </cell>
          <cell r="C894">
            <v>41638.080000000002</v>
          </cell>
        </row>
        <row r="895">
          <cell r="B895">
            <v>71019</v>
          </cell>
        </row>
        <row r="896">
          <cell r="B896">
            <v>71020</v>
          </cell>
          <cell r="C896">
            <v>1441.3</v>
          </cell>
        </row>
        <row r="897">
          <cell r="B897">
            <v>71021</v>
          </cell>
        </row>
        <row r="898">
          <cell r="B898">
            <v>71022</v>
          </cell>
        </row>
        <row r="899">
          <cell r="B899">
            <v>71023</v>
          </cell>
          <cell r="C899">
            <v>11352.28</v>
          </cell>
        </row>
        <row r="900">
          <cell r="B900">
            <v>71023</v>
          </cell>
        </row>
        <row r="901">
          <cell r="B901">
            <v>71024</v>
          </cell>
          <cell r="C901">
            <v>34930.1</v>
          </cell>
        </row>
        <row r="902">
          <cell r="B902">
            <v>71100</v>
          </cell>
        </row>
        <row r="903">
          <cell r="B903">
            <v>71110</v>
          </cell>
        </row>
        <row r="904">
          <cell r="B904">
            <v>71111</v>
          </cell>
        </row>
        <row r="905">
          <cell r="B905">
            <v>71112</v>
          </cell>
        </row>
        <row r="906">
          <cell r="B906">
            <v>71200</v>
          </cell>
        </row>
        <row r="907">
          <cell r="B907">
            <v>71210</v>
          </cell>
        </row>
        <row r="908">
          <cell r="B908">
            <v>71211</v>
          </cell>
          <cell r="C908">
            <v>-105561.43</v>
          </cell>
        </row>
        <row r="909">
          <cell r="B909">
            <v>71218</v>
          </cell>
        </row>
        <row r="910">
          <cell r="B910">
            <v>71212</v>
          </cell>
          <cell r="C910">
            <v>64871.62</v>
          </cell>
        </row>
        <row r="911">
          <cell r="B911">
            <v>71219</v>
          </cell>
        </row>
        <row r="912">
          <cell r="B912">
            <v>71213</v>
          </cell>
        </row>
        <row r="913">
          <cell r="B913">
            <v>71214</v>
          </cell>
        </row>
        <row r="914">
          <cell r="B914">
            <v>71215</v>
          </cell>
        </row>
        <row r="915">
          <cell r="B915">
            <v>71216</v>
          </cell>
        </row>
        <row r="916">
          <cell r="B916">
            <v>71217</v>
          </cell>
        </row>
        <row r="917">
          <cell r="B917">
            <v>71300</v>
          </cell>
        </row>
        <row r="918">
          <cell r="B918">
            <v>71310</v>
          </cell>
          <cell r="C918">
            <v>217992.28</v>
          </cell>
        </row>
        <row r="919">
          <cell r="B919">
            <v>71310</v>
          </cell>
        </row>
        <row r="920">
          <cell r="B920">
            <v>71311</v>
          </cell>
        </row>
        <row r="921">
          <cell r="B921">
            <v>71411</v>
          </cell>
        </row>
        <row r="922">
          <cell r="B922">
            <v>71412</v>
          </cell>
        </row>
        <row r="923">
          <cell r="B923">
            <v>71414</v>
          </cell>
        </row>
        <row r="924">
          <cell r="B924">
            <v>72000</v>
          </cell>
        </row>
        <row r="925">
          <cell r="B925">
            <v>72010</v>
          </cell>
          <cell r="C925">
            <v>-120535.69</v>
          </cell>
        </row>
        <row r="926">
          <cell r="B926">
            <v>72011</v>
          </cell>
          <cell r="C926">
            <v>-5856.76</v>
          </cell>
        </row>
        <row r="927">
          <cell r="B927">
            <v>72012</v>
          </cell>
          <cell r="C927">
            <v>-1678519.08</v>
          </cell>
        </row>
        <row r="928">
          <cell r="B928">
            <v>72013</v>
          </cell>
        </row>
        <row r="929">
          <cell r="B929">
            <v>72014</v>
          </cell>
          <cell r="C929">
            <v>-2894.86</v>
          </cell>
        </row>
        <row r="930">
          <cell r="B930">
            <v>72110</v>
          </cell>
        </row>
        <row r="931">
          <cell r="B931">
            <v>72300</v>
          </cell>
        </row>
        <row r="932">
          <cell r="B932">
            <v>72310</v>
          </cell>
        </row>
        <row r="933">
          <cell r="B933">
            <v>72900</v>
          </cell>
        </row>
        <row r="934">
          <cell r="B934">
            <v>72910</v>
          </cell>
        </row>
        <row r="935">
          <cell r="B935">
            <v>72911</v>
          </cell>
        </row>
        <row r="936">
          <cell r="B936">
            <v>73000</v>
          </cell>
        </row>
        <row r="937">
          <cell r="B937">
            <v>73010</v>
          </cell>
          <cell r="C937">
            <v>-22061.13</v>
          </cell>
        </row>
        <row r="938">
          <cell r="B938">
            <v>74000</v>
          </cell>
        </row>
        <row r="939">
          <cell r="B939">
            <v>74010</v>
          </cell>
        </row>
        <row r="940">
          <cell r="B940">
            <v>74011</v>
          </cell>
        </row>
        <row r="941">
          <cell r="B941">
            <v>74110</v>
          </cell>
        </row>
        <row r="942">
          <cell r="B942">
            <v>79900</v>
          </cell>
        </row>
        <row r="943">
          <cell r="B943">
            <v>79910</v>
          </cell>
        </row>
        <row r="944">
          <cell r="B944">
            <v>81010</v>
          </cell>
        </row>
        <row r="945">
          <cell r="B945">
            <v>81011</v>
          </cell>
        </row>
        <row r="946">
          <cell r="B946">
            <v>81012</v>
          </cell>
        </row>
        <row r="947">
          <cell r="B947">
            <v>81110</v>
          </cell>
        </row>
        <row r="948">
          <cell r="B948">
            <v>81111</v>
          </cell>
        </row>
        <row r="949">
          <cell r="B949">
            <v>81112</v>
          </cell>
        </row>
        <row r="950">
          <cell r="B950">
            <v>81210</v>
          </cell>
          <cell r="C950">
            <v>-1904.33</v>
          </cell>
        </row>
        <row r="951">
          <cell r="B951">
            <v>81211</v>
          </cell>
          <cell r="C951">
            <v>657.11</v>
          </cell>
        </row>
        <row r="952">
          <cell r="B952">
            <v>81212</v>
          </cell>
        </row>
        <row r="953">
          <cell r="B953">
            <v>81213</v>
          </cell>
        </row>
        <row r="954">
          <cell r="B954">
            <v>81215</v>
          </cell>
        </row>
        <row r="955">
          <cell r="B955">
            <v>81214</v>
          </cell>
          <cell r="C955">
            <v>1821.03</v>
          </cell>
        </row>
        <row r="956">
          <cell r="B956">
            <v>81216</v>
          </cell>
          <cell r="C956">
            <v>-782</v>
          </cell>
        </row>
        <row r="957">
          <cell r="B957">
            <v>81300</v>
          </cell>
        </row>
        <row r="958">
          <cell r="B958">
            <v>81310</v>
          </cell>
        </row>
        <row r="959">
          <cell r="B959">
            <v>81311</v>
          </cell>
          <cell r="C959">
            <v>-8000</v>
          </cell>
        </row>
        <row r="960">
          <cell r="B960">
            <v>82010</v>
          </cell>
        </row>
        <row r="961">
          <cell r="B961">
            <v>82011</v>
          </cell>
        </row>
        <row r="962">
          <cell r="B962">
            <v>82110</v>
          </cell>
        </row>
        <row r="963">
          <cell r="B963">
            <v>82111</v>
          </cell>
        </row>
        <row r="964">
          <cell r="B964">
            <v>82210</v>
          </cell>
        </row>
        <row r="965">
          <cell r="B965">
            <v>82310</v>
          </cell>
        </row>
        <row r="966">
          <cell r="B966">
            <v>82311</v>
          </cell>
        </row>
        <row r="967">
          <cell r="B967">
            <v>82410</v>
          </cell>
        </row>
        <row r="968">
          <cell r="B968">
            <v>82411</v>
          </cell>
        </row>
        <row r="969">
          <cell r="B969">
            <v>83010</v>
          </cell>
        </row>
        <row r="970">
          <cell r="B970">
            <v>83011</v>
          </cell>
        </row>
        <row r="971">
          <cell r="B971">
            <v>83100</v>
          </cell>
        </row>
        <row r="972">
          <cell r="B972">
            <v>83110</v>
          </cell>
        </row>
        <row r="973">
          <cell r="B973">
            <v>83111</v>
          </cell>
        </row>
        <row r="974">
          <cell r="B974">
            <v>83112</v>
          </cell>
        </row>
        <row r="975">
          <cell r="B975">
            <v>83200</v>
          </cell>
        </row>
        <row r="976">
          <cell r="B976">
            <v>83210</v>
          </cell>
        </row>
        <row r="977">
          <cell r="B977">
            <v>83211</v>
          </cell>
          <cell r="C977">
            <v>2795</v>
          </cell>
        </row>
        <row r="978">
          <cell r="B978">
            <v>83212</v>
          </cell>
          <cell r="C978">
            <v>6032.26</v>
          </cell>
        </row>
        <row r="979">
          <cell r="B979">
            <v>84000</v>
          </cell>
        </row>
        <row r="980">
          <cell r="B980">
            <v>84010</v>
          </cell>
          <cell r="C980">
            <v>-283.68</v>
          </cell>
        </row>
        <row r="981">
          <cell r="B981">
            <v>84011</v>
          </cell>
          <cell r="C981">
            <v>-2645.97</v>
          </cell>
        </row>
        <row r="982">
          <cell r="B982">
            <v>84012</v>
          </cell>
        </row>
        <row r="983">
          <cell r="B983">
            <v>84013</v>
          </cell>
        </row>
        <row r="984">
          <cell r="B984">
            <v>84100</v>
          </cell>
        </row>
        <row r="985">
          <cell r="B985">
            <v>84110</v>
          </cell>
          <cell r="C985">
            <v>-5135.95</v>
          </cell>
        </row>
        <row r="986">
          <cell r="B986">
            <v>84200</v>
          </cell>
        </row>
        <row r="987">
          <cell r="B987">
            <v>84210</v>
          </cell>
        </row>
        <row r="988">
          <cell r="B988">
            <v>84211</v>
          </cell>
        </row>
        <row r="989">
          <cell r="B989">
            <v>84212</v>
          </cell>
        </row>
        <row r="990">
          <cell r="B990">
            <v>84213</v>
          </cell>
        </row>
        <row r="991">
          <cell r="B991">
            <v>84214</v>
          </cell>
        </row>
        <row r="992">
          <cell r="B992">
            <v>84215</v>
          </cell>
        </row>
        <row r="993">
          <cell r="B993">
            <v>84300</v>
          </cell>
        </row>
        <row r="994">
          <cell r="B994">
            <v>84310</v>
          </cell>
          <cell r="C994">
            <v>-443038.04</v>
          </cell>
        </row>
        <row r="995">
          <cell r="B995">
            <v>84311</v>
          </cell>
          <cell r="C995">
            <v>2635808.8199999998</v>
          </cell>
        </row>
        <row r="996">
          <cell r="B996">
            <v>84312</v>
          </cell>
          <cell r="C996">
            <v>-1453341.58</v>
          </cell>
        </row>
        <row r="997">
          <cell r="B997">
            <v>84313</v>
          </cell>
        </row>
        <row r="998">
          <cell r="B998">
            <v>84314</v>
          </cell>
        </row>
        <row r="999">
          <cell r="B999">
            <v>84315</v>
          </cell>
        </row>
        <row r="1000">
          <cell r="B1000">
            <v>84316</v>
          </cell>
        </row>
        <row r="1001">
          <cell r="B1001">
            <v>84410</v>
          </cell>
        </row>
        <row r="1002">
          <cell r="B1002">
            <v>84498</v>
          </cell>
        </row>
        <row r="1003">
          <cell r="B1003">
            <v>84500</v>
          </cell>
        </row>
        <row r="1004">
          <cell r="B1004">
            <v>84510</v>
          </cell>
        </row>
        <row r="1005">
          <cell r="B1005">
            <v>84511</v>
          </cell>
        </row>
        <row r="1006">
          <cell r="B1006">
            <v>84600</v>
          </cell>
        </row>
        <row r="1007">
          <cell r="B1007">
            <v>84610</v>
          </cell>
        </row>
        <row r="1008">
          <cell r="B1008">
            <v>84611</v>
          </cell>
        </row>
        <row r="1009">
          <cell r="B1009">
            <v>84612</v>
          </cell>
          <cell r="C1009">
            <v>24251.31</v>
          </cell>
        </row>
        <row r="1010">
          <cell r="B1010">
            <v>84613</v>
          </cell>
        </row>
        <row r="1011">
          <cell r="B1011">
            <v>84710</v>
          </cell>
        </row>
        <row r="1012">
          <cell r="B1012">
            <v>84711</v>
          </cell>
        </row>
        <row r="1013">
          <cell r="B1013">
            <v>84712</v>
          </cell>
        </row>
        <row r="1014">
          <cell r="B1014">
            <v>84713</v>
          </cell>
        </row>
        <row r="1015">
          <cell r="B1015">
            <v>84714</v>
          </cell>
        </row>
        <row r="1016">
          <cell r="B1016">
            <v>84715</v>
          </cell>
        </row>
        <row r="1017">
          <cell r="B1017">
            <v>84800</v>
          </cell>
        </row>
        <row r="1018">
          <cell r="B1018">
            <v>84810</v>
          </cell>
        </row>
        <row r="1019">
          <cell r="B1019">
            <v>84811</v>
          </cell>
        </row>
        <row r="1020">
          <cell r="B1020">
            <v>84812</v>
          </cell>
          <cell r="C1020">
            <v>3005.12</v>
          </cell>
        </row>
        <row r="1021">
          <cell r="B1021">
            <v>84813</v>
          </cell>
          <cell r="C1021">
            <v>-51492.160000000003</v>
          </cell>
        </row>
        <row r="1022">
          <cell r="B1022">
            <v>84814</v>
          </cell>
        </row>
        <row r="1023">
          <cell r="B1023">
            <v>84815</v>
          </cell>
        </row>
        <row r="1024">
          <cell r="B1024">
            <v>84816</v>
          </cell>
        </row>
        <row r="1025">
          <cell r="B1025">
            <v>84817</v>
          </cell>
        </row>
        <row r="1026">
          <cell r="B1026">
            <v>89143</v>
          </cell>
        </row>
        <row r="1027">
          <cell r="B1027">
            <v>89900</v>
          </cell>
        </row>
        <row r="1028">
          <cell r="B1028">
            <v>89910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0"/>
  <sheetViews>
    <sheetView showGridLines="0" tabSelected="1" zoomScaleNormal="90" zoomScaleSheetLayoutView="100" workbookViewId="0">
      <selection activeCell="A19" sqref="A19"/>
    </sheetView>
  </sheetViews>
  <sheetFormatPr defaultColWidth="9" defaultRowHeight="12.75"/>
  <cols>
    <col min="1" max="1" width="26" style="4" bestFit="1" customWidth="1"/>
    <col min="2" max="3" width="13.125" style="23" customWidth="1"/>
    <col min="4" max="4" width="30.625" style="4" customWidth="1"/>
    <col min="5" max="5" width="13.125" style="4" customWidth="1"/>
    <col min="6" max="6" width="9.25" style="4" bestFit="1" customWidth="1"/>
    <col min="7" max="7" width="7.125" style="4" hidden="1" customWidth="1"/>
    <col min="8" max="8" width="7.625" style="4" hidden="1" customWidth="1"/>
    <col min="9" max="9" width="13.25" style="4" customWidth="1"/>
    <col min="10" max="10" width="1.75" style="4" bestFit="1" customWidth="1"/>
    <col min="11" max="11" width="0" style="4" hidden="1" customWidth="1"/>
    <col min="12" max="12" width="5.875" style="4" hidden="1" customWidth="1"/>
    <col min="13" max="13" width="0" style="4" hidden="1" customWidth="1"/>
    <col min="14" max="14" width="4.375" style="4" bestFit="1" customWidth="1"/>
    <col min="15" max="26" width="0" style="4" hidden="1" customWidth="1"/>
    <col min="27" max="27" width="2.375" style="4" customWidth="1"/>
    <col min="28" max="28" width="2.25" style="4" customWidth="1"/>
    <col min="29" max="29" width="11.125" style="4" bestFit="1" customWidth="1"/>
    <col min="30" max="30" width="10.75" style="4" bestFit="1" customWidth="1"/>
    <col min="31" max="31" width="9" style="4"/>
    <col min="32" max="32" width="11.125" style="4" bestFit="1" customWidth="1"/>
    <col min="33" max="16384" width="9" style="4"/>
  </cols>
  <sheetData>
    <row r="1" spans="1:8" ht="21" customHeight="1">
      <c r="A1" s="134" t="s">
        <v>68</v>
      </c>
      <c r="B1" s="135"/>
      <c r="C1" s="135"/>
      <c r="D1" s="135"/>
      <c r="E1" s="135"/>
      <c r="F1" s="135"/>
    </row>
    <row r="2" spans="1:8" ht="15.75" customHeight="1">
      <c r="A2" s="136" t="s">
        <v>69</v>
      </c>
      <c r="B2" s="137"/>
      <c r="C2" s="137"/>
      <c r="D2" s="137"/>
      <c r="E2" s="137"/>
      <c r="F2" s="137"/>
    </row>
    <row r="3" spans="1:8" ht="15.75" customHeight="1">
      <c r="A3" s="136" t="s">
        <v>70</v>
      </c>
      <c r="B3" s="137"/>
      <c r="C3" s="137"/>
      <c r="D3" s="137"/>
      <c r="E3" s="137"/>
      <c r="F3" s="137"/>
    </row>
    <row r="4" spans="1:8" ht="15.75" customHeight="1">
      <c r="A4" s="136"/>
      <c r="B4" s="137"/>
      <c r="C4" s="137"/>
      <c r="D4" s="137"/>
      <c r="E4" s="137"/>
      <c r="F4" s="137"/>
    </row>
    <row r="5" spans="1:8" ht="15.75" customHeight="1">
      <c r="A5" s="138" t="s">
        <v>94</v>
      </c>
      <c r="B5" s="139"/>
      <c r="C5" s="139"/>
      <c r="D5" s="139"/>
      <c r="E5" s="139"/>
      <c r="F5" s="139"/>
    </row>
    <row r="6" spans="1:8" ht="15.75" customHeight="1">
      <c r="A6" s="140"/>
      <c r="B6" s="141"/>
      <c r="C6" s="141"/>
      <c r="D6" s="141"/>
      <c r="E6" s="141"/>
      <c r="F6" s="141"/>
    </row>
    <row r="7" spans="1:8" ht="18.75" customHeight="1">
      <c r="A7" s="79" t="s">
        <v>0</v>
      </c>
      <c r="B7" s="79">
        <v>2022</v>
      </c>
      <c r="C7" s="79">
        <v>2021</v>
      </c>
      <c r="D7" s="79" t="s">
        <v>1</v>
      </c>
      <c r="E7" s="79">
        <v>2022</v>
      </c>
      <c r="F7" s="79">
        <v>2021</v>
      </c>
    </row>
    <row r="8" spans="1:8">
      <c r="A8" s="14"/>
      <c r="B8" s="28"/>
      <c r="C8" s="28"/>
      <c r="D8" s="28"/>
      <c r="E8" s="28"/>
      <c r="F8" s="28"/>
    </row>
    <row r="9" spans="1:8" s="5" customFormat="1">
      <c r="A9" s="110" t="s">
        <v>2</v>
      </c>
      <c r="B9" s="80">
        <f>SUM(B10:B15)</f>
        <v>2002185</v>
      </c>
      <c r="C9" s="80">
        <f>SUM(C10:C15)</f>
        <v>1271513</v>
      </c>
      <c r="D9" s="110" t="s">
        <v>3</v>
      </c>
      <c r="E9" s="80">
        <f>SUM(E10:E16)</f>
        <v>1101370</v>
      </c>
      <c r="F9" s="80">
        <f>SUM(F10:F16)</f>
        <v>941674</v>
      </c>
      <c r="G9" s="98"/>
      <c r="H9" s="98">
        <f>E9-F9</f>
        <v>159696</v>
      </c>
    </row>
    <row r="10" spans="1:8" s="5" customFormat="1">
      <c r="A10" s="24" t="s">
        <v>15</v>
      </c>
      <c r="B10" s="31">
        <v>28528</v>
      </c>
      <c r="C10" s="31">
        <v>27679</v>
      </c>
      <c r="D10" s="24" t="s">
        <v>4</v>
      </c>
      <c r="E10" s="31">
        <v>181000</v>
      </c>
      <c r="F10" s="31">
        <v>142161</v>
      </c>
      <c r="G10" s="99">
        <f>B10-C10</f>
        <v>849</v>
      </c>
    </row>
    <row r="11" spans="1:8" s="5" customFormat="1">
      <c r="A11" s="24" t="s">
        <v>37</v>
      </c>
      <c r="B11" s="131">
        <v>0</v>
      </c>
      <c r="C11" s="31">
        <v>492</v>
      </c>
      <c r="D11" s="24" t="s">
        <v>5</v>
      </c>
      <c r="E11" s="31">
        <v>129691</v>
      </c>
      <c r="F11" s="31">
        <v>113206</v>
      </c>
      <c r="G11" s="99">
        <f>B11-C11</f>
        <v>-492</v>
      </c>
    </row>
    <row r="12" spans="1:8" s="5" customFormat="1">
      <c r="A12" s="24" t="s">
        <v>39</v>
      </c>
      <c r="B12" s="31">
        <v>1196461</v>
      </c>
      <c r="C12" s="31">
        <v>776933</v>
      </c>
      <c r="D12" s="24" t="s">
        <v>6</v>
      </c>
      <c r="E12" s="31">
        <v>32312</v>
      </c>
      <c r="F12" s="31">
        <v>25720</v>
      </c>
      <c r="G12" s="99">
        <f>B12-C12</f>
        <v>419528</v>
      </c>
    </row>
    <row r="13" spans="1:8">
      <c r="A13" s="24" t="s">
        <v>40</v>
      </c>
      <c r="B13" s="31">
        <f>466821.12+287507.1+1</f>
        <v>754329</v>
      </c>
      <c r="C13" s="31">
        <f>394073.49+39819.47+637.5</f>
        <v>434530</v>
      </c>
      <c r="D13" s="24" t="s">
        <v>16</v>
      </c>
      <c r="E13" s="31">
        <v>758367</v>
      </c>
      <c r="F13" s="31">
        <v>660587</v>
      </c>
      <c r="G13" s="99">
        <f>B13-C13</f>
        <v>319799</v>
      </c>
    </row>
    <row r="14" spans="1:8">
      <c r="A14" s="24" t="s">
        <v>74</v>
      </c>
      <c r="B14" s="36">
        <v>22867</v>
      </c>
      <c r="C14" s="36">
        <v>31879</v>
      </c>
      <c r="D14" s="24"/>
      <c r="E14" s="31"/>
      <c r="F14" s="31"/>
      <c r="G14" s="99">
        <f t="shared" ref="G14:G15" si="0">B14-C14</f>
        <v>-9012</v>
      </c>
    </row>
    <row r="15" spans="1:8">
      <c r="A15" s="24"/>
      <c r="B15" s="36"/>
      <c r="C15" s="36"/>
      <c r="D15" s="24"/>
      <c r="E15" s="31"/>
      <c r="F15" s="31"/>
      <c r="G15" s="99">
        <f t="shared" si="0"/>
        <v>0</v>
      </c>
    </row>
    <row r="16" spans="1:8" ht="6" customHeight="1">
      <c r="A16" s="24"/>
      <c r="B16" s="29"/>
      <c r="C16" s="29"/>
      <c r="D16" s="24"/>
      <c r="E16" s="31"/>
      <c r="F16" s="31"/>
    </row>
    <row r="17" spans="1:33">
      <c r="A17" s="110" t="s">
        <v>8</v>
      </c>
      <c r="B17" s="80">
        <f>B19</f>
        <v>1504171</v>
      </c>
      <c r="C17" s="80">
        <f>C19</f>
        <v>2032357</v>
      </c>
      <c r="D17" s="110" t="s">
        <v>7</v>
      </c>
      <c r="E17" s="80">
        <f>E19</f>
        <v>1504171</v>
      </c>
      <c r="F17" s="80">
        <f>F19</f>
        <v>2032357</v>
      </c>
      <c r="G17" s="99"/>
    </row>
    <row r="18" spans="1:33">
      <c r="A18" s="24"/>
      <c r="B18" s="29"/>
      <c r="C18" s="29"/>
      <c r="D18" s="24"/>
      <c r="E18" s="31"/>
      <c r="F18" s="31"/>
    </row>
    <row r="19" spans="1:33">
      <c r="A19" s="25" t="s">
        <v>9</v>
      </c>
      <c r="B19" s="33">
        <f>SUM(B20:B20)</f>
        <v>1504171</v>
      </c>
      <c r="C19" s="33">
        <f>SUM(C20:C20)</f>
        <v>2032357</v>
      </c>
      <c r="D19" s="25" t="s">
        <v>42</v>
      </c>
      <c r="E19" s="33">
        <f>SUM(E20:E20)</f>
        <v>1504171</v>
      </c>
      <c r="F19" s="33">
        <f>SUM(F20:F20)</f>
        <v>2032357</v>
      </c>
      <c r="G19" s="99">
        <f t="shared" ref="G19" si="1">B19-C19</f>
        <v>-528186</v>
      </c>
      <c r="H19" s="98">
        <f>E19-F19</f>
        <v>-528186</v>
      </c>
      <c r="I19" s="23"/>
    </row>
    <row r="20" spans="1:33">
      <c r="A20" s="24" t="s">
        <v>38</v>
      </c>
      <c r="B20" s="31">
        <v>1504171</v>
      </c>
      <c r="C20" s="31">
        <v>2032357</v>
      </c>
      <c r="D20" s="24" t="s">
        <v>43</v>
      </c>
      <c r="E20" s="31">
        <v>1504171</v>
      </c>
      <c r="F20" s="31">
        <v>2032357</v>
      </c>
      <c r="AC20" s="34"/>
      <c r="AD20" s="34"/>
    </row>
    <row r="21" spans="1:33">
      <c r="A21" s="24"/>
      <c r="B21" s="31"/>
      <c r="C21" s="31"/>
      <c r="D21" s="24"/>
      <c r="E21" s="31"/>
      <c r="F21" s="31"/>
      <c r="AC21" s="121"/>
      <c r="AD21" s="121"/>
    </row>
    <row r="22" spans="1:33" ht="8.25" customHeight="1">
      <c r="A22" s="24"/>
      <c r="B22" s="31"/>
      <c r="C22" s="31"/>
      <c r="D22" s="24"/>
      <c r="E22" s="31"/>
      <c r="F22" s="31"/>
    </row>
    <row r="23" spans="1:33" ht="5.25" customHeight="1">
      <c r="A23" s="24"/>
      <c r="B23" s="31"/>
      <c r="C23" s="31"/>
      <c r="D23" s="24"/>
      <c r="E23" s="31"/>
      <c r="F23" s="31"/>
    </row>
    <row r="24" spans="1:33">
      <c r="A24" s="110" t="s">
        <v>36</v>
      </c>
      <c r="B24" s="80">
        <f>SUM(B25:B26)</f>
        <v>14723912</v>
      </c>
      <c r="C24" s="80">
        <f>SUM(C25:C26)</f>
        <v>14453800</v>
      </c>
      <c r="D24" s="110" t="s">
        <v>10</v>
      </c>
      <c r="E24" s="80">
        <f>SUM(E25:E29)</f>
        <v>15624727</v>
      </c>
      <c r="F24" s="80">
        <f>SUM(F25:F29)</f>
        <v>14783639</v>
      </c>
      <c r="J24" s="23"/>
    </row>
    <row r="25" spans="1:33">
      <c r="A25" s="24" t="s">
        <v>41</v>
      </c>
      <c r="B25" s="31">
        <v>14723912</v>
      </c>
      <c r="C25" s="31">
        <v>14453800</v>
      </c>
      <c r="D25" s="24" t="s">
        <v>44</v>
      </c>
      <c r="E25" s="31">
        <v>16830886</v>
      </c>
      <c r="F25" s="31">
        <v>13517939</v>
      </c>
      <c r="G25" s="99">
        <f>B25-C25</f>
        <v>270112</v>
      </c>
      <c r="H25" s="99">
        <f>E25-F25-F28</f>
        <v>0</v>
      </c>
      <c r="AC25" s="23"/>
      <c r="AD25" s="48"/>
      <c r="AF25" s="23"/>
      <c r="AG25" s="23"/>
    </row>
    <row r="26" spans="1:33">
      <c r="A26" s="24"/>
      <c r="B26" s="34"/>
      <c r="C26" s="34"/>
      <c r="D26" s="24" t="s">
        <v>45</v>
      </c>
      <c r="E26" s="119">
        <v>-1360671</v>
      </c>
      <c r="F26" s="34">
        <v>-1360671</v>
      </c>
      <c r="AF26" s="23"/>
      <c r="AG26" s="23"/>
    </row>
    <row r="27" spans="1:33">
      <c r="A27" s="24"/>
      <c r="B27" s="34"/>
      <c r="C27" s="34"/>
      <c r="D27" s="24" t="s">
        <v>46</v>
      </c>
      <c r="E27" s="119">
        <v>-672024</v>
      </c>
      <c r="F27" s="31">
        <v>-686576</v>
      </c>
      <c r="H27" s="98">
        <f>E27-F27</f>
        <v>14552</v>
      </c>
      <c r="AF27" s="23"/>
      <c r="AG27" s="23"/>
    </row>
    <row r="28" spans="1:33">
      <c r="A28" s="24"/>
      <c r="B28" s="34"/>
      <c r="C28" s="34"/>
      <c r="D28" s="24" t="s">
        <v>47</v>
      </c>
      <c r="E28" s="31">
        <f>DRE_2022!E35</f>
        <v>826536</v>
      </c>
      <c r="F28" s="31">
        <v>3312947</v>
      </c>
      <c r="H28" s="98"/>
    </row>
    <row r="29" spans="1:33" ht="6.75" customHeight="1">
      <c r="A29" s="24"/>
      <c r="B29" s="34"/>
      <c r="C29" s="34"/>
      <c r="D29" s="24"/>
      <c r="E29" s="31"/>
      <c r="F29" s="31"/>
    </row>
    <row r="30" spans="1:33" ht="3" customHeight="1">
      <c r="A30" s="24"/>
      <c r="B30" s="34"/>
      <c r="C30" s="34"/>
      <c r="D30" s="24"/>
      <c r="E30" s="31"/>
      <c r="F30" s="31"/>
    </row>
    <row r="31" spans="1:33" s="13" customFormat="1" ht="15.75" customHeight="1">
      <c r="A31" s="81" t="s">
        <v>11</v>
      </c>
      <c r="B31" s="82">
        <f>B9+B17+B24</f>
        <v>18230268</v>
      </c>
      <c r="C31" s="82">
        <f>C9+C17+C24</f>
        <v>17757670</v>
      </c>
      <c r="D31" s="81" t="s">
        <v>12</v>
      </c>
      <c r="E31" s="82">
        <f>E17+E9+E24</f>
        <v>18230268</v>
      </c>
      <c r="F31" s="82">
        <f>F17+F9+F24</f>
        <v>17757670</v>
      </c>
      <c r="G31" s="101">
        <f>SUM(G9:G28)</f>
        <v>472598</v>
      </c>
      <c r="H31" s="101">
        <f>SUM(H9:H28)</f>
        <v>-353938</v>
      </c>
      <c r="AC31" s="101"/>
      <c r="AD31" s="120"/>
      <c r="AE31" s="117"/>
    </row>
    <row r="32" spans="1:33">
      <c r="A32" s="6"/>
      <c r="B32" s="22"/>
      <c r="C32" s="22"/>
      <c r="D32" s="6"/>
      <c r="E32" s="22"/>
      <c r="F32" s="22"/>
      <c r="H32" s="99">
        <f>H31-G31</f>
        <v>-826536</v>
      </c>
      <c r="AE32" s="118"/>
    </row>
    <row r="33" spans="1:31">
      <c r="A33" s="6"/>
      <c r="B33" s="22"/>
      <c r="C33" s="129"/>
      <c r="D33" s="6"/>
      <c r="E33" s="22"/>
      <c r="F33" s="22"/>
      <c r="H33" s="99"/>
      <c r="AE33" s="118"/>
    </row>
    <row r="34" spans="1:31">
      <c r="A34" s="6"/>
      <c r="B34" s="22"/>
      <c r="C34" s="22"/>
      <c r="D34" s="6"/>
      <c r="E34" s="22"/>
      <c r="F34" s="22"/>
    </row>
    <row r="35" spans="1:31">
      <c r="A35" s="142" t="s">
        <v>75</v>
      </c>
      <c r="B35" s="143"/>
      <c r="C35" s="22"/>
      <c r="D35" s="6"/>
      <c r="E35" s="6"/>
      <c r="F35" s="6"/>
      <c r="H35" s="122"/>
    </row>
    <row r="36" spans="1:31">
      <c r="A36" s="113"/>
      <c r="B36" s="114"/>
      <c r="C36" s="22"/>
      <c r="D36" s="6"/>
      <c r="E36" s="6"/>
      <c r="F36" s="6"/>
      <c r="H36" s="122"/>
    </row>
    <row r="37" spans="1:31">
      <c r="A37" s="115" t="s">
        <v>76</v>
      </c>
      <c r="B37" s="116">
        <f>E28</f>
        <v>826536</v>
      </c>
      <c r="C37" s="127" t="s">
        <v>92</v>
      </c>
      <c r="D37" s="6"/>
      <c r="E37" s="6"/>
      <c r="F37" s="6"/>
      <c r="H37" s="122"/>
    </row>
    <row r="38" spans="1:31">
      <c r="A38" s="102"/>
      <c r="B38" s="104"/>
      <c r="C38" s="22"/>
      <c r="D38" s="6"/>
      <c r="E38" s="6"/>
      <c r="F38" s="6"/>
    </row>
    <row r="39" spans="1:31">
      <c r="A39" s="102" t="s">
        <v>87</v>
      </c>
      <c r="B39" s="103">
        <f>-(G13+G14+G15)</f>
        <v>-310787</v>
      </c>
      <c r="C39" s="22"/>
      <c r="D39" s="6"/>
      <c r="E39" s="6"/>
      <c r="F39" s="6"/>
    </row>
    <row r="40" spans="1:31">
      <c r="A40" s="102" t="s">
        <v>86</v>
      </c>
      <c r="B40" s="103">
        <f>-G19</f>
        <v>528186</v>
      </c>
      <c r="C40" s="22"/>
      <c r="D40" s="6"/>
      <c r="E40" s="6"/>
      <c r="F40" s="6"/>
    </row>
    <row r="41" spans="1:31">
      <c r="A41" s="102" t="s">
        <v>88</v>
      </c>
      <c r="B41" s="103">
        <f>-G25</f>
        <v>-270112</v>
      </c>
      <c r="C41" s="127" t="s">
        <v>92</v>
      </c>
      <c r="D41" s="6"/>
      <c r="E41" s="6"/>
      <c r="F41" s="6"/>
    </row>
    <row r="42" spans="1:31">
      <c r="A42" s="102" t="s">
        <v>84</v>
      </c>
      <c r="B42" s="103">
        <f>H9</f>
        <v>159696</v>
      </c>
      <c r="C42" s="22"/>
      <c r="D42" s="6"/>
      <c r="E42" s="6"/>
      <c r="F42" s="6"/>
    </row>
    <row r="43" spans="1:31">
      <c r="A43" s="102" t="s">
        <v>85</v>
      </c>
      <c r="B43" s="103">
        <f>H19</f>
        <v>-528186</v>
      </c>
      <c r="C43" s="22"/>
      <c r="D43" s="6"/>
      <c r="E43" s="6"/>
      <c r="F43" s="6"/>
    </row>
    <row r="44" spans="1:31">
      <c r="A44" s="102" t="s">
        <v>77</v>
      </c>
      <c r="B44" s="103">
        <f>H27</f>
        <v>14552</v>
      </c>
      <c r="C44" s="22"/>
      <c r="D44" s="6"/>
      <c r="E44" s="6"/>
      <c r="F44" s="6"/>
      <c r="H44" s="99"/>
    </row>
    <row r="45" spans="1:31">
      <c r="A45" s="102"/>
      <c r="B45" s="103"/>
      <c r="C45" s="22"/>
      <c r="D45" s="6"/>
      <c r="E45" s="6"/>
      <c r="F45" s="6"/>
      <c r="H45" s="99"/>
    </row>
    <row r="46" spans="1:31">
      <c r="A46" s="111" t="s">
        <v>78</v>
      </c>
      <c r="B46" s="112">
        <f>SUM(B39:B45)</f>
        <v>-406651</v>
      </c>
      <c r="C46" s="22"/>
      <c r="D46" s="6"/>
      <c r="E46" s="6"/>
      <c r="F46" s="6"/>
      <c r="H46" s="99"/>
      <c r="I46" s="99"/>
    </row>
    <row r="47" spans="1:31">
      <c r="A47" s="105"/>
      <c r="B47" s="106"/>
      <c r="C47" s="22"/>
      <c r="D47" s="6"/>
      <c r="E47" s="6"/>
      <c r="F47" s="6"/>
      <c r="H47" s="99"/>
      <c r="I47" s="99"/>
    </row>
    <row r="48" spans="1:31">
      <c r="A48" s="107" t="s">
        <v>79</v>
      </c>
      <c r="B48" s="108">
        <f>B46+B37</f>
        <v>419885</v>
      </c>
      <c r="C48" s="22"/>
      <c r="D48" s="6"/>
      <c r="E48" s="6"/>
      <c r="F48" s="6"/>
      <c r="H48" s="99"/>
      <c r="I48" s="99"/>
    </row>
    <row r="49" spans="1:10">
      <c r="A49" s="10"/>
      <c r="B49" s="109"/>
      <c r="C49" s="22"/>
      <c r="D49" s="6"/>
      <c r="E49" s="6"/>
      <c r="F49" s="6"/>
      <c r="H49" s="99"/>
      <c r="I49" s="99"/>
    </row>
    <row r="50" spans="1:10">
      <c r="A50" s="123" t="s">
        <v>90</v>
      </c>
      <c r="B50" s="124">
        <f>C10+C11+C12</f>
        <v>805104</v>
      </c>
      <c r="C50" s="22"/>
      <c r="D50" s="6"/>
      <c r="E50" s="6"/>
      <c r="F50" s="6"/>
      <c r="H50" s="99"/>
      <c r="I50" s="99"/>
    </row>
    <row r="51" spans="1:10">
      <c r="A51" s="125" t="s">
        <v>91</v>
      </c>
      <c r="B51" s="126">
        <f>B10+B11</f>
        <v>28528</v>
      </c>
      <c r="C51" s="22"/>
      <c r="D51" s="6"/>
      <c r="E51" s="6"/>
      <c r="F51" s="6"/>
      <c r="H51" s="99"/>
      <c r="I51" s="99"/>
    </row>
    <row r="52" spans="1:10">
      <c r="A52" s="107" t="s">
        <v>89</v>
      </c>
      <c r="B52" s="108">
        <f>B51-B50</f>
        <v>-776576</v>
      </c>
      <c r="C52" s="22"/>
      <c r="D52" s="6"/>
      <c r="E52" s="6"/>
      <c r="F52" s="6"/>
      <c r="H52" s="99"/>
      <c r="I52" s="99"/>
    </row>
    <row r="53" spans="1:10">
      <c r="A53" s="10"/>
      <c r="B53" s="109"/>
      <c r="C53" s="22"/>
      <c r="D53" s="6"/>
      <c r="E53" s="6"/>
      <c r="F53" s="6"/>
      <c r="H53" s="99"/>
      <c r="I53" s="99"/>
    </row>
    <row r="54" spans="1:10">
      <c r="A54" s="107" t="s">
        <v>80</v>
      </c>
      <c r="B54" s="108">
        <f>B48-B52</f>
        <v>1196461</v>
      </c>
      <c r="C54" s="22"/>
      <c r="D54" s="6"/>
      <c r="E54" s="6"/>
      <c r="F54" s="6"/>
      <c r="H54" s="99"/>
      <c r="I54" s="99"/>
    </row>
    <row r="55" spans="1:10">
      <c r="A55" s="10"/>
      <c r="B55" s="109"/>
      <c r="D55" s="6"/>
      <c r="E55" s="6"/>
      <c r="F55" s="6"/>
      <c r="H55" s="99"/>
      <c r="I55" s="99"/>
    </row>
    <row r="56" spans="1:10">
      <c r="A56" s="128"/>
      <c r="B56" s="109"/>
      <c r="D56" s="6"/>
      <c r="E56" s="6"/>
      <c r="F56" s="6"/>
      <c r="H56" s="99"/>
      <c r="I56" s="99"/>
    </row>
    <row r="57" spans="1:10">
      <c r="A57" s="128"/>
      <c r="B57" s="109"/>
      <c r="D57" s="6"/>
      <c r="E57" s="6"/>
      <c r="F57" s="6"/>
      <c r="H57" s="99"/>
      <c r="I57" s="99"/>
    </row>
    <row r="58" spans="1:10">
      <c r="A58" s="10"/>
      <c r="B58" s="109"/>
      <c r="D58" s="6"/>
      <c r="E58" s="6"/>
      <c r="F58" s="6"/>
      <c r="H58" s="99"/>
      <c r="I58" s="99"/>
    </row>
    <row r="59" spans="1:10">
      <c r="B59" s="100"/>
      <c r="D59" s="6"/>
      <c r="E59" s="6"/>
      <c r="F59" s="6"/>
      <c r="H59" s="99"/>
      <c r="I59" s="99"/>
    </row>
    <row r="60" spans="1:10" customFormat="1" ht="58.5" customHeight="1">
      <c r="A60" s="133" t="s">
        <v>81</v>
      </c>
      <c r="B60" s="133"/>
      <c r="C60" s="78"/>
      <c r="D60" s="133" t="s">
        <v>35</v>
      </c>
      <c r="E60" s="133"/>
      <c r="F60" s="133"/>
      <c r="G60" s="49"/>
      <c r="H60" s="49"/>
      <c r="I60" s="49"/>
      <c r="J60" s="49"/>
    </row>
    <row r="61" spans="1:10">
      <c r="A61" s="6"/>
      <c r="B61" s="22"/>
      <c r="C61" s="22"/>
      <c r="D61" s="6"/>
      <c r="E61" s="6"/>
      <c r="F61" s="6"/>
    </row>
    <row r="62" spans="1:10">
      <c r="A62" s="3"/>
      <c r="B62" s="30"/>
      <c r="C62" s="30"/>
      <c r="D62" s="3"/>
      <c r="E62" s="3"/>
      <c r="F62" s="3"/>
    </row>
    <row r="63" spans="1:10">
      <c r="A63" s="3"/>
      <c r="B63" s="30"/>
      <c r="C63" s="30"/>
      <c r="D63" s="7"/>
      <c r="E63" s="7"/>
      <c r="F63" s="7"/>
    </row>
    <row r="64" spans="1:10" s="8" customFormat="1">
      <c r="A64" s="9"/>
      <c r="B64" s="32"/>
      <c r="C64" s="32"/>
      <c r="D64" s="4"/>
      <c r="E64" s="4"/>
      <c r="F64" s="4"/>
    </row>
    <row r="65" spans="1:6" s="8" customFormat="1">
      <c r="A65" s="9"/>
      <c r="B65" s="32"/>
      <c r="C65" s="32"/>
      <c r="D65" s="4"/>
      <c r="E65" s="4"/>
      <c r="F65" s="4"/>
    </row>
    <row r="66" spans="1:6" s="10" customFormat="1">
      <c r="A66" s="9"/>
      <c r="B66" s="32"/>
      <c r="C66" s="32"/>
      <c r="D66" s="4"/>
      <c r="E66" s="4"/>
      <c r="F66" s="4"/>
    </row>
    <row r="67" spans="1:6">
      <c r="A67" s="7"/>
    </row>
    <row r="68" spans="1:6">
      <c r="A68" s="7"/>
    </row>
    <row r="69" spans="1:6">
      <c r="A69" s="7"/>
    </row>
    <row r="70" spans="1:6">
      <c r="A70" s="7"/>
    </row>
    <row r="71" spans="1:6">
      <c r="A71" s="7"/>
    </row>
    <row r="72" spans="1:6">
      <c r="A72" s="7"/>
      <c r="D72" s="7"/>
      <c r="E72" s="7"/>
      <c r="F72" s="7"/>
    </row>
    <row r="73" spans="1:6">
      <c r="A73" s="7"/>
      <c r="D73" s="7"/>
      <c r="E73" s="7"/>
      <c r="F73" s="7"/>
    </row>
    <row r="74" spans="1:6">
      <c r="A74" s="7"/>
      <c r="D74" s="7"/>
      <c r="E74" s="7"/>
      <c r="F74" s="7"/>
    </row>
    <row r="75" spans="1:6">
      <c r="A75" s="7"/>
      <c r="D75" s="7"/>
      <c r="E75" s="7"/>
      <c r="F75" s="7"/>
    </row>
    <row r="76" spans="1:6">
      <c r="A76" s="7"/>
      <c r="D76" s="7"/>
      <c r="E76" s="7"/>
      <c r="F76" s="7"/>
    </row>
    <row r="77" spans="1:6">
      <c r="A77" s="7"/>
      <c r="D77" s="7"/>
      <c r="E77" s="7"/>
      <c r="F77" s="7"/>
    </row>
    <row r="78" spans="1:6">
      <c r="A78" s="7"/>
      <c r="D78" s="7"/>
      <c r="E78" s="7"/>
      <c r="F78" s="7"/>
    </row>
    <row r="79" spans="1:6">
      <c r="A79" s="7"/>
      <c r="D79" s="7"/>
      <c r="E79" s="7"/>
      <c r="F79" s="7"/>
    </row>
    <row r="80" spans="1:6">
      <c r="A80" s="7"/>
      <c r="D80" s="7"/>
      <c r="E80" s="7"/>
      <c r="F80" s="7"/>
    </row>
    <row r="81" spans="1:6">
      <c r="A81" s="7"/>
      <c r="D81" s="7"/>
      <c r="E81" s="7"/>
      <c r="F81" s="7"/>
    </row>
    <row r="82" spans="1:6">
      <c r="A82" s="7"/>
      <c r="D82" s="7"/>
      <c r="E82" s="7"/>
      <c r="F82" s="7"/>
    </row>
    <row r="83" spans="1:6">
      <c r="A83" s="7"/>
      <c r="D83" s="7"/>
      <c r="E83" s="7"/>
      <c r="F83" s="7"/>
    </row>
    <row r="84" spans="1:6">
      <c r="A84" s="7"/>
      <c r="D84" s="7"/>
      <c r="E84" s="7"/>
      <c r="F84" s="7"/>
    </row>
    <row r="85" spans="1:6">
      <c r="A85" s="7"/>
      <c r="D85" s="7"/>
      <c r="E85" s="7"/>
      <c r="F85" s="7"/>
    </row>
    <row r="86" spans="1:6">
      <c r="A86" s="7"/>
      <c r="D86" s="7"/>
      <c r="E86" s="7"/>
      <c r="F86" s="7"/>
    </row>
    <row r="87" spans="1:6">
      <c r="A87" s="7"/>
      <c r="D87" s="7"/>
      <c r="E87" s="7"/>
      <c r="F87" s="7"/>
    </row>
    <row r="88" spans="1:6">
      <c r="A88" s="7"/>
      <c r="D88" s="7"/>
      <c r="E88" s="7"/>
      <c r="F88" s="7"/>
    </row>
    <row r="89" spans="1:6">
      <c r="A89" s="7"/>
      <c r="D89" s="7"/>
      <c r="E89" s="7"/>
      <c r="F89" s="7"/>
    </row>
    <row r="90" spans="1:6">
      <c r="A90" s="7"/>
      <c r="D90" s="7"/>
      <c r="E90" s="7"/>
      <c r="F90" s="7"/>
    </row>
    <row r="91" spans="1:6">
      <c r="A91" s="7"/>
      <c r="D91" s="7"/>
      <c r="E91" s="7"/>
      <c r="F91" s="7"/>
    </row>
    <row r="92" spans="1:6">
      <c r="A92" s="7"/>
      <c r="D92" s="7"/>
      <c r="E92" s="7"/>
      <c r="F92" s="7"/>
    </row>
    <row r="93" spans="1:6">
      <c r="A93" s="7"/>
      <c r="D93" s="7"/>
      <c r="E93" s="7"/>
      <c r="F93" s="7"/>
    </row>
    <row r="94" spans="1:6">
      <c r="A94" s="7"/>
      <c r="D94" s="7"/>
      <c r="E94" s="7"/>
      <c r="F94" s="7"/>
    </row>
    <row r="95" spans="1:6">
      <c r="A95" s="7"/>
      <c r="D95" s="7"/>
      <c r="E95" s="7"/>
      <c r="F95" s="7"/>
    </row>
    <row r="96" spans="1:6">
      <c r="A96" s="7"/>
      <c r="D96" s="7"/>
      <c r="E96" s="7"/>
      <c r="F96" s="7"/>
    </row>
    <row r="97" spans="1:6">
      <c r="A97" s="7"/>
      <c r="D97" s="7"/>
      <c r="E97" s="7"/>
      <c r="F97" s="7"/>
    </row>
    <row r="98" spans="1:6">
      <c r="A98" s="7"/>
      <c r="D98" s="7"/>
      <c r="E98" s="7"/>
      <c r="F98" s="7"/>
    </row>
    <row r="99" spans="1:6">
      <c r="A99" s="7"/>
      <c r="D99" s="7"/>
      <c r="E99" s="7"/>
      <c r="F99" s="7"/>
    </row>
    <row r="100" spans="1:6">
      <c r="A100" s="7"/>
      <c r="D100" s="7"/>
      <c r="E100" s="7"/>
      <c r="F100" s="7"/>
    </row>
    <row r="101" spans="1:6">
      <c r="A101" s="7"/>
      <c r="D101" s="7"/>
      <c r="E101" s="7"/>
      <c r="F101" s="7"/>
    </row>
    <row r="102" spans="1:6">
      <c r="A102" s="7"/>
      <c r="D102" s="7"/>
      <c r="E102" s="7"/>
      <c r="F102" s="7"/>
    </row>
    <row r="103" spans="1:6">
      <c r="A103" s="7"/>
      <c r="D103" s="7"/>
      <c r="E103" s="7"/>
      <c r="F103" s="7"/>
    </row>
    <row r="104" spans="1:6">
      <c r="A104" s="7"/>
      <c r="D104" s="7"/>
      <c r="E104" s="7"/>
      <c r="F104" s="7"/>
    </row>
    <row r="105" spans="1:6">
      <c r="A105" s="7"/>
      <c r="D105" s="7"/>
      <c r="E105" s="7"/>
      <c r="F105" s="7"/>
    </row>
    <row r="106" spans="1:6">
      <c r="A106" s="7"/>
      <c r="D106" s="7"/>
      <c r="E106" s="7"/>
      <c r="F106" s="7"/>
    </row>
    <row r="107" spans="1:6">
      <c r="A107" s="7"/>
      <c r="D107" s="7"/>
      <c r="E107" s="7"/>
      <c r="F107" s="7"/>
    </row>
    <row r="108" spans="1:6">
      <c r="A108" s="7"/>
      <c r="D108" s="7"/>
      <c r="E108" s="7"/>
      <c r="F108" s="7"/>
    </row>
    <row r="109" spans="1:6">
      <c r="A109" s="7"/>
      <c r="D109" s="7"/>
      <c r="E109" s="7"/>
      <c r="F109" s="7"/>
    </row>
    <row r="110" spans="1:6">
      <c r="A110" s="7"/>
      <c r="D110" s="7"/>
      <c r="E110" s="7"/>
      <c r="F110" s="7"/>
    </row>
    <row r="111" spans="1:6">
      <c r="A111" s="7"/>
      <c r="D111" s="7"/>
      <c r="E111" s="7"/>
      <c r="F111" s="7"/>
    </row>
    <row r="112" spans="1:6">
      <c r="A112" s="7"/>
      <c r="D112" s="7"/>
      <c r="E112" s="7"/>
      <c r="F112" s="7"/>
    </row>
    <row r="113" spans="1:6">
      <c r="A113" s="7"/>
      <c r="D113" s="7"/>
      <c r="E113" s="7"/>
      <c r="F113" s="7"/>
    </row>
    <row r="114" spans="1:6">
      <c r="A114" s="7"/>
      <c r="D114" s="7"/>
      <c r="E114" s="7"/>
      <c r="F114" s="7"/>
    </row>
    <row r="115" spans="1:6">
      <c r="A115" s="7"/>
      <c r="D115" s="7"/>
      <c r="E115" s="7"/>
      <c r="F115" s="7"/>
    </row>
    <row r="116" spans="1:6">
      <c r="A116" s="7"/>
      <c r="D116" s="7"/>
      <c r="E116" s="7"/>
      <c r="F116" s="7"/>
    </row>
    <row r="117" spans="1:6">
      <c r="A117" s="7"/>
      <c r="D117" s="7"/>
      <c r="E117" s="7"/>
      <c r="F117" s="7"/>
    </row>
    <row r="118" spans="1:6">
      <c r="A118" s="7"/>
      <c r="D118" s="7"/>
      <c r="E118" s="7"/>
      <c r="F118" s="7"/>
    </row>
    <row r="119" spans="1:6">
      <c r="A119" s="7"/>
      <c r="D119" s="7"/>
      <c r="E119" s="7"/>
      <c r="F119" s="7"/>
    </row>
    <row r="120" spans="1:6">
      <c r="A120" s="7"/>
      <c r="D120" s="7"/>
      <c r="E120" s="7"/>
      <c r="F120" s="7"/>
    </row>
    <row r="121" spans="1:6">
      <c r="A121" s="7"/>
      <c r="D121" s="7"/>
      <c r="E121" s="7"/>
      <c r="F121" s="7"/>
    </row>
    <row r="122" spans="1:6">
      <c r="A122" s="7"/>
      <c r="D122" s="7"/>
      <c r="E122" s="7"/>
      <c r="F122" s="7"/>
    </row>
    <row r="123" spans="1:6">
      <c r="A123" s="7"/>
      <c r="D123" s="7"/>
      <c r="E123" s="7"/>
      <c r="F123" s="7"/>
    </row>
    <row r="124" spans="1:6">
      <c r="A124" s="7"/>
      <c r="D124" s="7"/>
      <c r="E124" s="7"/>
      <c r="F124" s="7"/>
    </row>
    <row r="125" spans="1:6">
      <c r="A125" s="7"/>
      <c r="D125" s="7"/>
      <c r="E125" s="7"/>
      <c r="F125" s="7"/>
    </row>
    <row r="126" spans="1:6">
      <c r="A126" s="7"/>
      <c r="D126" s="7"/>
      <c r="E126" s="7"/>
      <c r="F126" s="7"/>
    </row>
    <row r="127" spans="1:6">
      <c r="A127" s="7"/>
      <c r="D127" s="7"/>
      <c r="E127" s="7"/>
      <c r="F127" s="7"/>
    </row>
    <row r="128" spans="1:6">
      <c r="A128" s="7"/>
      <c r="D128" s="7"/>
      <c r="E128" s="7"/>
      <c r="F128" s="7"/>
    </row>
    <row r="129" spans="1:6">
      <c r="A129" s="7"/>
      <c r="D129" s="7"/>
      <c r="E129" s="7"/>
      <c r="F129" s="7"/>
    </row>
    <row r="130" spans="1:6">
      <c r="A130" s="7"/>
      <c r="D130" s="7"/>
      <c r="E130" s="7"/>
      <c r="F130" s="7"/>
    </row>
    <row r="131" spans="1:6">
      <c r="A131" s="7"/>
      <c r="D131" s="7"/>
      <c r="E131" s="7"/>
      <c r="F131" s="7"/>
    </row>
    <row r="132" spans="1:6">
      <c r="A132" s="7"/>
      <c r="D132" s="7"/>
      <c r="E132" s="7"/>
      <c r="F132" s="7"/>
    </row>
    <row r="133" spans="1:6">
      <c r="A133" s="7"/>
      <c r="D133" s="7"/>
      <c r="E133" s="7"/>
      <c r="F133" s="7"/>
    </row>
    <row r="134" spans="1:6">
      <c r="A134" s="7"/>
      <c r="D134" s="7"/>
      <c r="E134" s="7"/>
      <c r="F134" s="7"/>
    </row>
    <row r="135" spans="1:6">
      <c r="A135" s="7"/>
      <c r="D135" s="7"/>
      <c r="E135" s="7"/>
      <c r="F135" s="7"/>
    </row>
    <row r="136" spans="1:6">
      <c r="A136" s="7"/>
      <c r="D136" s="7"/>
      <c r="E136" s="7"/>
      <c r="F136" s="7"/>
    </row>
    <row r="137" spans="1:6">
      <c r="A137" s="7"/>
      <c r="D137" s="7"/>
      <c r="E137" s="7"/>
      <c r="F137" s="7"/>
    </row>
    <row r="138" spans="1:6">
      <c r="A138" s="7"/>
      <c r="D138" s="7"/>
      <c r="E138" s="7"/>
      <c r="F138" s="7"/>
    </row>
    <row r="139" spans="1:6">
      <c r="A139" s="7"/>
      <c r="D139" s="7"/>
      <c r="E139" s="7"/>
      <c r="F139" s="7"/>
    </row>
    <row r="140" spans="1:6">
      <c r="A140" s="7"/>
      <c r="D140" s="7"/>
      <c r="E140" s="7"/>
      <c r="F140" s="7"/>
    </row>
    <row r="141" spans="1:6">
      <c r="A141" s="7"/>
      <c r="D141" s="7"/>
      <c r="E141" s="7"/>
      <c r="F141" s="7"/>
    </row>
    <row r="142" spans="1:6">
      <c r="A142" s="7"/>
      <c r="D142" s="7"/>
      <c r="E142" s="7"/>
      <c r="F142" s="7"/>
    </row>
    <row r="143" spans="1:6">
      <c r="A143" s="7"/>
      <c r="D143" s="7"/>
      <c r="E143" s="7"/>
      <c r="F143" s="7"/>
    </row>
    <row r="144" spans="1:6">
      <c r="A144" s="7"/>
      <c r="D144" s="7"/>
      <c r="E144" s="7"/>
      <c r="F144" s="7"/>
    </row>
    <row r="145" spans="1:6">
      <c r="A145" s="7"/>
      <c r="D145" s="7"/>
      <c r="E145" s="7"/>
      <c r="F145" s="7"/>
    </row>
    <row r="146" spans="1:6">
      <c r="A146" s="7"/>
      <c r="D146" s="7"/>
      <c r="E146" s="7"/>
      <c r="F146" s="7"/>
    </row>
    <row r="147" spans="1:6">
      <c r="A147" s="7"/>
      <c r="D147" s="7"/>
      <c r="E147" s="7"/>
      <c r="F147" s="7"/>
    </row>
    <row r="148" spans="1:6">
      <c r="A148" s="7"/>
      <c r="D148" s="7"/>
      <c r="E148" s="7"/>
      <c r="F148" s="7"/>
    </row>
    <row r="149" spans="1:6">
      <c r="A149" s="7"/>
      <c r="D149" s="7"/>
      <c r="E149" s="7"/>
      <c r="F149" s="7"/>
    </row>
    <row r="150" spans="1:6">
      <c r="A150" s="7"/>
      <c r="D150" s="7"/>
      <c r="E150" s="7"/>
      <c r="F150" s="7"/>
    </row>
    <row r="151" spans="1:6">
      <c r="A151" s="7"/>
      <c r="D151" s="7"/>
      <c r="E151" s="7"/>
      <c r="F151" s="7"/>
    </row>
    <row r="152" spans="1:6">
      <c r="A152" s="7"/>
      <c r="D152" s="7"/>
      <c r="E152" s="7"/>
      <c r="F152" s="7"/>
    </row>
    <row r="153" spans="1:6">
      <c r="A153" s="7"/>
      <c r="D153" s="7"/>
      <c r="E153" s="7"/>
      <c r="F153" s="7"/>
    </row>
    <row r="154" spans="1:6">
      <c r="A154" s="7"/>
      <c r="D154" s="7"/>
      <c r="E154" s="7"/>
      <c r="F154" s="7"/>
    </row>
    <row r="155" spans="1:6">
      <c r="A155" s="7"/>
      <c r="D155" s="7"/>
      <c r="E155" s="7"/>
      <c r="F155" s="7"/>
    </row>
    <row r="156" spans="1:6">
      <c r="A156" s="7"/>
      <c r="D156" s="7"/>
      <c r="E156" s="7"/>
      <c r="F156" s="7"/>
    </row>
    <row r="157" spans="1:6">
      <c r="A157" s="7"/>
      <c r="D157" s="7"/>
      <c r="E157" s="7"/>
      <c r="F157" s="7"/>
    </row>
    <row r="158" spans="1:6">
      <c r="A158" s="7"/>
      <c r="D158" s="7"/>
      <c r="E158" s="7"/>
      <c r="F158" s="7"/>
    </row>
    <row r="159" spans="1:6">
      <c r="A159" s="7"/>
      <c r="D159" s="7"/>
      <c r="E159" s="7"/>
      <c r="F159" s="7"/>
    </row>
    <row r="160" spans="1:6">
      <c r="A160" s="7"/>
      <c r="D160" s="7"/>
      <c r="E160" s="7"/>
      <c r="F160" s="7"/>
    </row>
    <row r="161" spans="1:6">
      <c r="A161" s="7"/>
      <c r="D161" s="7"/>
      <c r="E161" s="7"/>
      <c r="F161" s="7"/>
    </row>
    <row r="162" spans="1:6">
      <c r="A162" s="7"/>
      <c r="D162" s="7"/>
      <c r="E162" s="7"/>
      <c r="F162" s="7"/>
    </row>
    <row r="163" spans="1:6">
      <c r="A163" s="7"/>
      <c r="D163" s="7"/>
      <c r="E163" s="7"/>
      <c r="F163" s="7"/>
    </row>
    <row r="164" spans="1:6">
      <c r="A164" s="7"/>
      <c r="D164" s="7"/>
      <c r="E164" s="7"/>
      <c r="F164" s="7"/>
    </row>
    <row r="165" spans="1:6">
      <c r="A165" s="7"/>
      <c r="D165" s="7"/>
      <c r="E165" s="7"/>
      <c r="F165" s="7"/>
    </row>
    <row r="166" spans="1:6">
      <c r="A166" s="7"/>
      <c r="D166" s="7"/>
      <c r="E166" s="7"/>
      <c r="F166" s="7"/>
    </row>
    <row r="167" spans="1:6">
      <c r="A167" s="7"/>
      <c r="D167" s="7"/>
      <c r="E167" s="7"/>
      <c r="F167" s="7"/>
    </row>
    <row r="168" spans="1:6">
      <c r="A168" s="7"/>
      <c r="D168" s="7"/>
      <c r="E168" s="7"/>
      <c r="F168" s="7"/>
    </row>
    <row r="169" spans="1:6">
      <c r="A169" s="7"/>
      <c r="D169" s="7"/>
      <c r="E169" s="7"/>
      <c r="F169" s="7"/>
    </row>
    <row r="170" spans="1:6">
      <c r="A170" s="7"/>
      <c r="D170" s="7"/>
      <c r="E170" s="7"/>
      <c r="F170" s="7"/>
    </row>
    <row r="171" spans="1:6">
      <c r="A171" s="7"/>
      <c r="D171" s="7"/>
      <c r="E171" s="7"/>
      <c r="F171" s="7"/>
    </row>
    <row r="172" spans="1:6">
      <c r="A172" s="7"/>
      <c r="D172" s="7"/>
      <c r="E172" s="7"/>
      <c r="F172" s="7"/>
    </row>
    <row r="173" spans="1:6">
      <c r="A173" s="7"/>
      <c r="D173" s="7"/>
      <c r="E173" s="7"/>
      <c r="F173" s="7"/>
    </row>
    <row r="174" spans="1:6">
      <c r="A174" s="7"/>
      <c r="D174" s="7"/>
      <c r="E174" s="7"/>
      <c r="F174" s="7"/>
    </row>
    <row r="175" spans="1:6">
      <c r="A175" s="7"/>
      <c r="D175" s="7"/>
      <c r="E175" s="7"/>
      <c r="F175" s="7"/>
    </row>
    <row r="176" spans="1:6">
      <c r="A176" s="7"/>
      <c r="D176" s="7"/>
      <c r="E176" s="7"/>
      <c r="F176" s="7"/>
    </row>
    <row r="177" spans="1:6">
      <c r="A177" s="7"/>
      <c r="D177" s="7"/>
      <c r="E177" s="7"/>
      <c r="F177" s="7"/>
    </row>
    <row r="178" spans="1:6">
      <c r="A178" s="7"/>
      <c r="D178" s="7"/>
      <c r="E178" s="7"/>
      <c r="F178" s="7"/>
    </row>
    <row r="179" spans="1:6">
      <c r="A179" s="7"/>
      <c r="D179" s="7"/>
      <c r="E179" s="7"/>
      <c r="F179" s="7"/>
    </row>
    <row r="180" spans="1:6">
      <c r="A180" s="7"/>
      <c r="D180" s="7"/>
      <c r="E180" s="7"/>
      <c r="F180" s="7"/>
    </row>
    <row r="181" spans="1:6">
      <c r="A181" s="7"/>
      <c r="D181" s="7"/>
      <c r="E181" s="7"/>
      <c r="F181" s="7"/>
    </row>
    <row r="182" spans="1:6">
      <c r="A182" s="7"/>
      <c r="D182" s="7"/>
      <c r="E182" s="7"/>
      <c r="F182" s="7"/>
    </row>
    <row r="183" spans="1:6">
      <c r="A183" s="7"/>
      <c r="D183" s="7"/>
      <c r="E183" s="7"/>
      <c r="F183" s="7"/>
    </row>
    <row r="184" spans="1:6">
      <c r="A184" s="7"/>
      <c r="D184" s="7"/>
      <c r="E184" s="7"/>
      <c r="F184" s="7"/>
    </row>
    <row r="185" spans="1:6">
      <c r="A185" s="7"/>
      <c r="D185" s="7"/>
      <c r="E185" s="7"/>
      <c r="F185" s="7"/>
    </row>
    <row r="186" spans="1:6">
      <c r="A186" s="7"/>
      <c r="D186" s="7"/>
      <c r="E186" s="7"/>
      <c r="F186" s="7"/>
    </row>
    <row r="187" spans="1:6">
      <c r="A187" s="7"/>
      <c r="D187" s="7"/>
      <c r="E187" s="7"/>
      <c r="F187" s="7"/>
    </row>
    <row r="188" spans="1:6">
      <c r="A188" s="7"/>
      <c r="D188" s="7"/>
      <c r="E188" s="7"/>
      <c r="F188" s="7"/>
    </row>
    <row r="189" spans="1:6">
      <c r="A189" s="7"/>
      <c r="D189" s="7"/>
      <c r="E189" s="7"/>
      <c r="F189" s="7"/>
    </row>
    <row r="190" spans="1:6">
      <c r="A190" s="7"/>
      <c r="D190" s="7"/>
      <c r="E190" s="7"/>
      <c r="F190" s="7"/>
    </row>
  </sheetData>
  <mergeCells count="8">
    <mergeCell ref="A60:B60"/>
    <mergeCell ref="D60:F60"/>
    <mergeCell ref="A1:F1"/>
    <mergeCell ref="A2:F2"/>
    <mergeCell ref="A3:F3"/>
    <mergeCell ref="A5:F6"/>
    <mergeCell ref="A4:F4"/>
    <mergeCell ref="A35:B35"/>
  </mergeCells>
  <printOptions horizontalCentered="1" verticalCentered="1"/>
  <pageMargins left="0.7" right="0.7" top="0.75" bottom="0.75" header="0.3" footer="0.3"/>
  <pageSetup paperSize="9" scale="84" firstPageNumber="0" orientation="portrait" horizontalDpi="300" verticalDpi="300" r:id="rId1"/>
  <headerFooter alignWithMargins="0">
    <oddFooter>&amp;C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8"/>
  <sheetViews>
    <sheetView showGridLines="0" zoomScaleNormal="90" zoomScaleSheetLayoutView="100" workbookViewId="0">
      <selection activeCell="B10" sqref="B10:B11"/>
    </sheetView>
  </sheetViews>
  <sheetFormatPr defaultColWidth="9" defaultRowHeight="12.75"/>
  <cols>
    <col min="1" max="1" width="31.625" style="4" customWidth="1"/>
    <col min="2" max="2" width="17.125" style="23" customWidth="1"/>
    <col min="3" max="3" width="31.625" style="4" customWidth="1"/>
    <col min="4" max="4" width="17.125" style="4" customWidth="1"/>
    <col min="5" max="5" width="15.125" style="4" hidden="1" customWidth="1"/>
    <col min="6" max="6" width="1.75" style="4" bestFit="1" customWidth="1"/>
    <col min="7" max="7" width="0" style="4" hidden="1" customWidth="1"/>
    <col min="8" max="8" width="5.875" style="4" hidden="1" customWidth="1"/>
    <col min="9" max="9" width="0" style="4" hidden="1" customWidth="1"/>
    <col min="10" max="10" width="8.875" style="4" bestFit="1" customWidth="1"/>
    <col min="11" max="22" width="0" style="4" hidden="1" customWidth="1"/>
    <col min="23" max="23" width="2.375" style="4" customWidth="1"/>
    <col min="24" max="24" width="2.25" style="4" customWidth="1"/>
    <col min="25" max="25" width="13.5" style="4" bestFit="1" customWidth="1"/>
    <col min="26" max="26" width="10.75" style="4" bestFit="1" customWidth="1"/>
    <col min="27" max="27" width="10.25" style="4" bestFit="1" customWidth="1"/>
    <col min="28" max="28" width="11.125" style="4" bestFit="1" customWidth="1"/>
    <col min="29" max="16384" width="9" style="4"/>
  </cols>
  <sheetData>
    <row r="1" spans="1:28" ht="21" customHeight="1">
      <c r="A1" s="134" t="s">
        <v>68</v>
      </c>
      <c r="B1" s="135"/>
      <c r="C1" s="135"/>
      <c r="D1" s="135"/>
    </row>
    <row r="2" spans="1:28" ht="15.75" customHeight="1">
      <c r="A2" s="136" t="s">
        <v>69</v>
      </c>
      <c r="B2" s="137"/>
      <c r="C2" s="137"/>
      <c r="D2" s="137"/>
      <c r="Z2" s="5"/>
      <c r="AA2" s="23"/>
      <c r="AB2" s="23"/>
    </row>
    <row r="3" spans="1:28" ht="15.75" customHeight="1">
      <c r="A3" s="136" t="s">
        <v>70</v>
      </c>
      <c r="B3" s="137"/>
      <c r="C3" s="137"/>
      <c r="D3" s="137"/>
      <c r="AA3" s="23"/>
      <c r="AB3" s="23"/>
    </row>
    <row r="4" spans="1:28" ht="15.75" customHeight="1">
      <c r="A4" s="136"/>
      <c r="B4" s="137"/>
      <c r="C4" s="137"/>
      <c r="D4" s="137"/>
      <c r="AA4" s="23"/>
      <c r="AB4" s="23"/>
    </row>
    <row r="5" spans="1:28" ht="15.75" customHeight="1">
      <c r="A5" s="138" t="s">
        <v>96</v>
      </c>
      <c r="B5" s="139"/>
      <c r="C5" s="139"/>
      <c r="D5" s="139"/>
      <c r="AA5" s="23"/>
      <c r="AB5" s="23"/>
    </row>
    <row r="6" spans="1:28" ht="15.75" customHeight="1">
      <c r="A6" s="140"/>
      <c r="B6" s="141"/>
      <c r="C6" s="141"/>
      <c r="D6" s="141"/>
      <c r="AA6" s="23"/>
      <c r="AB6" s="23"/>
    </row>
    <row r="7" spans="1:28" ht="18.75" customHeight="1">
      <c r="A7" s="79" t="s">
        <v>0</v>
      </c>
      <c r="B7" s="79">
        <v>2022</v>
      </c>
      <c r="C7" s="79" t="s">
        <v>1</v>
      </c>
      <c r="D7" s="79">
        <v>2022</v>
      </c>
      <c r="F7" s="5"/>
    </row>
    <row r="8" spans="1:28">
      <c r="A8" s="14"/>
      <c r="B8" s="28"/>
      <c r="C8" s="28"/>
      <c r="D8" s="31"/>
      <c r="F8" s="5"/>
    </row>
    <row r="9" spans="1:28" s="5" customFormat="1">
      <c r="A9" s="110" t="s">
        <v>2</v>
      </c>
      <c r="B9" s="80">
        <f>SUM(B10:B13)</f>
        <v>2002185</v>
      </c>
      <c r="C9" s="110" t="s">
        <v>3</v>
      </c>
      <c r="D9" s="80">
        <f>SUM(D10:D15)</f>
        <v>1101370</v>
      </c>
      <c r="J9" s="4"/>
    </row>
    <row r="10" spans="1:28" s="5" customFormat="1">
      <c r="A10" s="24" t="s">
        <v>15</v>
      </c>
      <c r="B10" s="31">
        <v>28528</v>
      </c>
      <c r="C10" s="24" t="s">
        <v>4</v>
      </c>
      <c r="D10" s="31">
        <v>181000</v>
      </c>
      <c r="J10" s="4"/>
      <c r="Y10" s="130"/>
    </row>
    <row r="11" spans="1:28" s="5" customFormat="1">
      <c r="A11" s="24" t="s">
        <v>39</v>
      </c>
      <c r="B11" s="31">
        <v>1196461</v>
      </c>
      <c r="C11" s="24" t="s">
        <v>5</v>
      </c>
      <c r="D11" s="31">
        <v>129691</v>
      </c>
      <c r="J11" s="4"/>
    </row>
    <row r="12" spans="1:28" s="5" customFormat="1">
      <c r="A12" s="24" t="s">
        <v>40</v>
      </c>
      <c r="B12" s="31">
        <f>466821.12+287507.1+1</f>
        <v>754329</v>
      </c>
      <c r="C12" s="24" t="s">
        <v>6</v>
      </c>
      <c r="D12" s="31">
        <v>32312</v>
      </c>
      <c r="J12" s="4"/>
    </row>
    <row r="13" spans="1:28">
      <c r="A13" s="24" t="s">
        <v>74</v>
      </c>
      <c r="B13" s="31">
        <v>22867</v>
      </c>
      <c r="C13" s="24" t="s">
        <v>16</v>
      </c>
      <c r="D13" s="31">
        <v>758367</v>
      </c>
    </row>
    <row r="14" spans="1:28">
      <c r="B14" s="31"/>
      <c r="D14" s="31"/>
    </row>
    <row r="15" spans="1:28" ht="14.25" customHeight="1">
      <c r="A15" s="24"/>
      <c r="B15" s="31"/>
      <c r="C15" s="24"/>
      <c r="D15" s="31"/>
    </row>
    <row r="16" spans="1:28">
      <c r="A16" s="110" t="s">
        <v>8</v>
      </c>
      <c r="B16" s="80">
        <f>B18</f>
        <v>1504171</v>
      </c>
      <c r="C16" s="110" t="s">
        <v>7</v>
      </c>
      <c r="D16" s="80">
        <f>D18</f>
        <v>1504171</v>
      </c>
    </row>
    <row r="17" spans="1:29">
      <c r="A17" s="24"/>
      <c r="B17" s="29"/>
      <c r="C17" s="24"/>
      <c r="D17" s="31"/>
    </row>
    <row r="18" spans="1:29">
      <c r="A18" s="25" t="s">
        <v>9</v>
      </c>
      <c r="B18" s="33">
        <f>SUM(B19:B19)</f>
        <v>1504171</v>
      </c>
      <c r="C18" s="25" t="s">
        <v>42</v>
      </c>
      <c r="D18" s="33">
        <f>SUM(D19:D19)</f>
        <v>1504171</v>
      </c>
      <c r="E18" s="23"/>
    </row>
    <row r="19" spans="1:29">
      <c r="A19" s="24" t="s">
        <v>38</v>
      </c>
      <c r="B19" s="31">
        <v>1504171</v>
      </c>
      <c r="C19" s="24" t="s">
        <v>43</v>
      </c>
      <c r="D19" s="31">
        <v>1504171</v>
      </c>
    </row>
    <row r="20" spans="1:29" ht="8.25" customHeight="1">
      <c r="A20" s="24"/>
      <c r="B20" s="31"/>
      <c r="C20" s="24"/>
      <c r="D20" s="31"/>
    </row>
    <row r="21" spans="1:29" ht="5.25" customHeight="1">
      <c r="A21" s="24"/>
      <c r="B21" s="31"/>
      <c r="C21" s="24"/>
      <c r="D21" s="31"/>
    </row>
    <row r="22" spans="1:29">
      <c r="A22" s="110" t="s">
        <v>36</v>
      </c>
      <c r="B22" s="80">
        <f>SUM(B23:B24)</f>
        <v>14723912</v>
      </c>
      <c r="C22" s="110" t="s">
        <v>10</v>
      </c>
      <c r="D22" s="80">
        <f>SUM(D23:D27)</f>
        <v>15624727</v>
      </c>
      <c r="F22" s="23"/>
      <c r="J22" s="99"/>
      <c r="Y22" s="23"/>
      <c r="Z22" s="48"/>
    </row>
    <row r="23" spans="1:29">
      <c r="A23" s="24" t="s">
        <v>41</v>
      </c>
      <c r="B23" s="31">
        <v>14723912</v>
      </c>
      <c r="C23" s="24" t="s">
        <v>44</v>
      </c>
      <c r="D23" s="31">
        <v>16830886</v>
      </c>
      <c r="AB23" s="23"/>
      <c r="AC23" s="23"/>
    </row>
    <row r="24" spans="1:29">
      <c r="A24" s="24"/>
      <c r="B24" s="34"/>
      <c r="C24" s="24" t="s">
        <v>45</v>
      </c>
      <c r="D24" s="119">
        <v>-1360671</v>
      </c>
      <c r="AB24" s="23"/>
      <c r="AC24" s="23"/>
    </row>
    <row r="25" spans="1:29">
      <c r="A25" s="24"/>
      <c r="B25" s="34"/>
      <c r="C25" s="24" t="s">
        <v>46</v>
      </c>
      <c r="D25" s="119">
        <v>-672024</v>
      </c>
      <c r="AB25" s="23"/>
      <c r="AC25" s="23"/>
    </row>
    <row r="26" spans="1:29">
      <c r="A26" s="24"/>
      <c r="B26" s="34"/>
      <c r="C26" s="24" t="s">
        <v>47</v>
      </c>
      <c r="D26" s="31">
        <f>DRE_2022!E35</f>
        <v>826536</v>
      </c>
    </row>
    <row r="27" spans="1:29" ht="6.75" customHeight="1">
      <c r="A27" s="24"/>
      <c r="B27" s="34"/>
      <c r="C27" s="24"/>
      <c r="D27" s="31"/>
    </row>
    <row r="28" spans="1:29" ht="3" customHeight="1">
      <c r="A28" s="24"/>
      <c r="B28" s="34"/>
      <c r="C28" s="24"/>
      <c r="D28" s="31"/>
      <c r="X28" s="13"/>
      <c r="Y28" s="101"/>
      <c r="Z28" s="120"/>
    </row>
    <row r="29" spans="1:29" s="13" customFormat="1" ht="15.75" customHeight="1">
      <c r="A29" s="81" t="s">
        <v>11</v>
      </c>
      <c r="B29" s="82">
        <f>B9+B16+B22</f>
        <v>18230268</v>
      </c>
      <c r="C29" s="81" t="s">
        <v>12</v>
      </c>
      <c r="D29" s="82">
        <f>D16+D9+D22</f>
        <v>18230268</v>
      </c>
      <c r="X29" s="4"/>
      <c r="Y29" s="4"/>
      <c r="Z29" s="4"/>
      <c r="AA29" s="117"/>
    </row>
    <row r="30" spans="1:29">
      <c r="A30" s="6"/>
      <c r="B30" s="22"/>
      <c r="C30" s="6"/>
      <c r="D30" s="22"/>
      <c r="AA30" s="118"/>
    </row>
    <row r="31" spans="1:29">
      <c r="A31" s="6"/>
      <c r="B31" s="22"/>
      <c r="C31" s="6"/>
      <c r="D31" s="22"/>
      <c r="AA31" s="118"/>
    </row>
    <row r="32" spans="1:29">
      <c r="A32" s="6"/>
      <c r="B32" s="22"/>
      <c r="C32" s="6"/>
      <c r="D32" s="22"/>
    </row>
    <row r="33" spans="1:26">
      <c r="A33" s="10"/>
      <c r="B33" s="109"/>
      <c r="C33" s="6"/>
      <c r="D33" s="6"/>
      <c r="E33" s="99"/>
    </row>
    <row r="34" spans="1:26">
      <c r="A34" s="10"/>
      <c r="B34" s="109"/>
      <c r="C34" s="6"/>
      <c r="D34" s="6"/>
      <c r="E34" s="99"/>
    </row>
    <row r="35" spans="1:26">
      <c r="A35" s="10"/>
      <c r="B35" s="109"/>
      <c r="C35" s="6"/>
      <c r="D35" s="6"/>
      <c r="E35" s="99"/>
    </row>
    <row r="36" spans="1:26">
      <c r="A36" s="10"/>
      <c r="B36" s="109"/>
      <c r="C36" s="6"/>
      <c r="D36" s="6"/>
      <c r="E36" s="99"/>
    </row>
    <row r="37" spans="1:26">
      <c r="B37" s="100"/>
      <c r="C37" s="6"/>
      <c r="D37" s="6"/>
      <c r="E37" s="99"/>
      <c r="X37"/>
      <c r="Y37"/>
      <c r="Z37"/>
    </row>
    <row r="38" spans="1:26" customFormat="1" ht="58.5" customHeight="1">
      <c r="A38" s="133" t="s">
        <v>81</v>
      </c>
      <c r="B38" s="133"/>
      <c r="C38" s="133" t="s">
        <v>35</v>
      </c>
      <c r="D38" s="133"/>
      <c r="E38" s="49"/>
      <c r="F38" s="49"/>
      <c r="X38" s="4"/>
      <c r="Y38" s="4"/>
      <c r="Z38" s="4"/>
    </row>
    <row r="39" spans="1:26">
      <c r="A39" s="6"/>
      <c r="B39" s="22"/>
      <c r="C39" s="6"/>
      <c r="D39" s="6"/>
    </row>
    <row r="40" spans="1:26">
      <c r="A40" s="3"/>
      <c r="B40" s="30"/>
      <c r="C40" s="3"/>
      <c r="D40" s="3"/>
    </row>
    <row r="41" spans="1:26">
      <c r="A41" s="3"/>
      <c r="B41" s="30"/>
      <c r="C41" s="7"/>
      <c r="D41" s="7"/>
      <c r="X41" s="8"/>
      <c r="Y41" s="8"/>
      <c r="Z41" s="8"/>
    </row>
    <row r="42" spans="1:26" s="8" customFormat="1">
      <c r="A42" s="9"/>
      <c r="B42" s="32"/>
      <c r="C42" s="4"/>
      <c r="D42" s="4"/>
    </row>
    <row r="43" spans="1:26" s="8" customFormat="1">
      <c r="A43" s="9"/>
      <c r="B43" s="32"/>
      <c r="C43" s="4"/>
      <c r="D43" s="4"/>
      <c r="X43" s="10"/>
      <c r="Y43" s="10"/>
      <c r="Z43" s="10"/>
    </row>
    <row r="44" spans="1:26" s="10" customFormat="1">
      <c r="A44" s="9"/>
      <c r="B44" s="32"/>
      <c r="C44" s="4"/>
      <c r="D44" s="4"/>
      <c r="X44" s="4"/>
      <c r="Y44" s="4"/>
      <c r="Z44" s="4"/>
    </row>
    <row r="45" spans="1:26">
      <c r="A45" s="7"/>
    </row>
    <row r="46" spans="1:26">
      <c r="A46" s="7"/>
    </row>
    <row r="47" spans="1:26">
      <c r="A47" s="7"/>
    </row>
    <row r="48" spans="1:26">
      <c r="A48" s="7"/>
    </row>
    <row r="49" spans="1:4">
      <c r="A49" s="7"/>
    </row>
    <row r="50" spans="1:4">
      <c r="A50" s="7"/>
      <c r="C50" s="7"/>
      <c r="D50" s="7"/>
    </row>
    <row r="51" spans="1:4">
      <c r="A51" s="7"/>
      <c r="C51" s="7"/>
      <c r="D51" s="7"/>
    </row>
    <row r="52" spans="1:4">
      <c r="A52" s="7"/>
      <c r="C52" s="7"/>
      <c r="D52" s="7"/>
    </row>
    <row r="53" spans="1:4">
      <c r="A53" s="7"/>
      <c r="C53" s="7"/>
      <c r="D53" s="7"/>
    </row>
    <row r="54" spans="1:4">
      <c r="A54" s="7"/>
      <c r="C54" s="7"/>
      <c r="D54" s="7"/>
    </row>
    <row r="55" spans="1:4">
      <c r="A55" s="7"/>
      <c r="C55" s="7"/>
      <c r="D55" s="7"/>
    </row>
    <row r="56" spans="1:4">
      <c r="A56" s="7"/>
      <c r="C56" s="7"/>
      <c r="D56" s="7"/>
    </row>
    <row r="57" spans="1:4">
      <c r="A57" s="7"/>
      <c r="C57" s="7"/>
      <c r="D57" s="7"/>
    </row>
    <row r="58" spans="1:4">
      <c r="A58" s="7"/>
      <c r="C58" s="7"/>
      <c r="D58" s="7"/>
    </row>
    <row r="59" spans="1:4">
      <c r="A59" s="7"/>
      <c r="C59" s="7"/>
      <c r="D59" s="7"/>
    </row>
    <row r="60" spans="1:4">
      <c r="A60" s="7"/>
      <c r="C60" s="7"/>
      <c r="D60" s="7"/>
    </row>
    <row r="61" spans="1:4">
      <c r="A61" s="7"/>
      <c r="C61" s="7"/>
      <c r="D61" s="7"/>
    </row>
    <row r="62" spans="1:4">
      <c r="A62" s="7"/>
      <c r="C62" s="7"/>
      <c r="D62" s="7"/>
    </row>
    <row r="63" spans="1:4">
      <c r="A63" s="7"/>
      <c r="C63" s="7"/>
      <c r="D63" s="7"/>
    </row>
    <row r="64" spans="1:4">
      <c r="A64" s="7"/>
      <c r="C64" s="7"/>
      <c r="D64" s="7"/>
    </row>
    <row r="65" spans="1:4">
      <c r="A65" s="7"/>
      <c r="C65" s="7"/>
      <c r="D65" s="7"/>
    </row>
    <row r="66" spans="1:4">
      <c r="A66" s="7"/>
      <c r="C66" s="7"/>
      <c r="D66" s="7"/>
    </row>
    <row r="67" spans="1:4">
      <c r="A67" s="7"/>
      <c r="C67" s="7"/>
      <c r="D67" s="7"/>
    </row>
    <row r="68" spans="1:4">
      <c r="A68" s="7"/>
      <c r="C68" s="7"/>
      <c r="D68" s="7"/>
    </row>
    <row r="69" spans="1:4">
      <c r="A69" s="7"/>
      <c r="C69" s="7"/>
      <c r="D69" s="7"/>
    </row>
    <row r="70" spans="1:4">
      <c r="A70" s="7"/>
      <c r="C70" s="7"/>
      <c r="D70" s="7"/>
    </row>
    <row r="71" spans="1:4">
      <c r="A71" s="7"/>
      <c r="C71" s="7"/>
      <c r="D71" s="7"/>
    </row>
    <row r="72" spans="1:4">
      <c r="A72" s="7"/>
      <c r="C72" s="7"/>
      <c r="D72" s="7"/>
    </row>
    <row r="73" spans="1:4">
      <c r="A73" s="7"/>
      <c r="C73" s="7"/>
      <c r="D73" s="7"/>
    </row>
    <row r="74" spans="1:4">
      <c r="A74" s="7"/>
      <c r="C74" s="7"/>
      <c r="D74" s="7"/>
    </row>
    <row r="75" spans="1:4">
      <c r="A75" s="7"/>
      <c r="C75" s="7"/>
      <c r="D75" s="7"/>
    </row>
    <row r="76" spans="1:4">
      <c r="A76" s="7"/>
      <c r="C76" s="7"/>
      <c r="D76" s="7"/>
    </row>
    <row r="77" spans="1:4">
      <c r="A77" s="7"/>
      <c r="C77" s="7"/>
      <c r="D77" s="7"/>
    </row>
    <row r="78" spans="1:4">
      <c r="A78" s="7"/>
      <c r="C78" s="7"/>
      <c r="D78" s="7"/>
    </row>
    <row r="79" spans="1:4">
      <c r="A79" s="7"/>
      <c r="C79" s="7"/>
      <c r="D79" s="7"/>
    </row>
    <row r="80" spans="1:4">
      <c r="A80" s="7"/>
      <c r="C80" s="7"/>
      <c r="D80" s="7"/>
    </row>
    <row r="81" spans="1:4">
      <c r="A81" s="7"/>
      <c r="C81" s="7"/>
      <c r="D81" s="7"/>
    </row>
    <row r="82" spans="1:4">
      <c r="A82" s="7"/>
      <c r="C82" s="7"/>
      <c r="D82" s="7"/>
    </row>
    <row r="83" spans="1:4">
      <c r="A83" s="7"/>
      <c r="C83" s="7"/>
      <c r="D83" s="7"/>
    </row>
    <row r="84" spans="1:4">
      <c r="A84" s="7"/>
      <c r="C84" s="7"/>
      <c r="D84" s="7"/>
    </row>
    <row r="85" spans="1:4">
      <c r="A85" s="7"/>
      <c r="C85" s="7"/>
      <c r="D85" s="7"/>
    </row>
    <row r="86" spans="1:4">
      <c r="A86" s="7"/>
      <c r="C86" s="7"/>
      <c r="D86" s="7"/>
    </row>
    <row r="87" spans="1:4">
      <c r="A87" s="7"/>
      <c r="C87" s="7"/>
      <c r="D87" s="7"/>
    </row>
    <row r="88" spans="1:4">
      <c r="A88" s="7"/>
      <c r="C88" s="7"/>
      <c r="D88" s="7"/>
    </row>
    <row r="89" spans="1:4">
      <c r="A89" s="7"/>
      <c r="C89" s="7"/>
      <c r="D89" s="7"/>
    </row>
    <row r="90" spans="1:4">
      <c r="A90" s="7"/>
      <c r="C90" s="7"/>
      <c r="D90" s="7"/>
    </row>
    <row r="91" spans="1:4">
      <c r="A91" s="7"/>
      <c r="C91" s="7"/>
      <c r="D91" s="7"/>
    </row>
    <row r="92" spans="1:4">
      <c r="A92" s="7"/>
      <c r="C92" s="7"/>
      <c r="D92" s="7"/>
    </row>
    <row r="93" spans="1:4">
      <c r="A93" s="7"/>
      <c r="C93" s="7"/>
      <c r="D93" s="7"/>
    </row>
    <row r="94" spans="1:4">
      <c r="A94" s="7"/>
      <c r="C94" s="7"/>
      <c r="D94" s="7"/>
    </row>
    <row r="95" spans="1:4">
      <c r="A95" s="7"/>
      <c r="C95" s="7"/>
      <c r="D95" s="7"/>
    </row>
    <row r="96" spans="1:4">
      <c r="A96" s="7"/>
      <c r="C96" s="7"/>
      <c r="D96" s="7"/>
    </row>
    <row r="97" spans="1:4">
      <c r="A97" s="7"/>
      <c r="C97" s="7"/>
      <c r="D97" s="7"/>
    </row>
    <row r="98" spans="1:4">
      <c r="A98" s="7"/>
      <c r="C98" s="7"/>
      <c r="D98" s="7"/>
    </row>
    <row r="99" spans="1:4">
      <c r="A99" s="7"/>
      <c r="C99" s="7"/>
      <c r="D99" s="7"/>
    </row>
    <row r="100" spans="1:4">
      <c r="A100" s="7"/>
      <c r="C100" s="7"/>
      <c r="D100" s="7"/>
    </row>
    <row r="101" spans="1:4">
      <c r="A101" s="7"/>
      <c r="C101" s="7"/>
      <c r="D101" s="7"/>
    </row>
    <row r="102" spans="1:4">
      <c r="A102" s="7"/>
      <c r="C102" s="7"/>
      <c r="D102" s="7"/>
    </row>
    <row r="103" spans="1:4">
      <c r="A103" s="7"/>
      <c r="C103" s="7"/>
      <c r="D103" s="7"/>
    </row>
    <row r="104" spans="1:4">
      <c r="A104" s="7"/>
      <c r="C104" s="7"/>
      <c r="D104" s="7"/>
    </row>
    <row r="105" spans="1:4">
      <c r="A105" s="7"/>
      <c r="C105" s="7"/>
      <c r="D105" s="7"/>
    </row>
    <row r="106" spans="1:4">
      <c r="A106" s="7"/>
      <c r="C106" s="7"/>
      <c r="D106" s="7"/>
    </row>
    <row r="107" spans="1:4">
      <c r="A107" s="7"/>
      <c r="C107" s="7"/>
      <c r="D107" s="7"/>
    </row>
    <row r="108" spans="1:4">
      <c r="A108" s="7"/>
      <c r="C108" s="7"/>
      <c r="D108" s="7"/>
    </row>
    <row r="109" spans="1:4">
      <c r="A109" s="7"/>
      <c r="C109" s="7"/>
      <c r="D109" s="7"/>
    </row>
    <row r="110" spans="1:4">
      <c r="A110" s="7"/>
      <c r="C110" s="7"/>
      <c r="D110" s="7"/>
    </row>
    <row r="111" spans="1:4">
      <c r="A111" s="7"/>
      <c r="C111" s="7"/>
      <c r="D111" s="7"/>
    </row>
    <row r="112" spans="1:4">
      <c r="A112" s="7"/>
      <c r="C112" s="7"/>
      <c r="D112" s="7"/>
    </row>
    <row r="113" spans="1:4">
      <c r="A113" s="7"/>
      <c r="C113" s="7"/>
      <c r="D113" s="7"/>
    </row>
    <row r="114" spans="1:4">
      <c r="A114" s="7"/>
      <c r="C114" s="7"/>
      <c r="D114" s="7"/>
    </row>
    <row r="115" spans="1:4">
      <c r="A115" s="7"/>
      <c r="C115" s="7"/>
      <c r="D115" s="7"/>
    </row>
    <row r="116" spans="1:4">
      <c r="A116" s="7"/>
      <c r="C116" s="7"/>
      <c r="D116" s="7"/>
    </row>
    <row r="117" spans="1:4">
      <c r="A117" s="7"/>
      <c r="C117" s="7"/>
      <c r="D117" s="7"/>
    </row>
    <row r="118" spans="1:4">
      <c r="A118" s="7"/>
      <c r="C118" s="7"/>
      <c r="D118" s="7"/>
    </row>
    <row r="119" spans="1:4">
      <c r="A119" s="7"/>
      <c r="C119" s="7"/>
      <c r="D119" s="7"/>
    </row>
    <row r="120" spans="1:4">
      <c r="A120" s="7"/>
      <c r="C120" s="7"/>
      <c r="D120" s="7"/>
    </row>
    <row r="121" spans="1:4">
      <c r="A121" s="7"/>
      <c r="C121" s="7"/>
      <c r="D121" s="7"/>
    </row>
    <row r="122" spans="1:4">
      <c r="A122" s="7"/>
      <c r="C122" s="7"/>
      <c r="D122" s="7"/>
    </row>
    <row r="123" spans="1:4">
      <c r="A123" s="7"/>
      <c r="C123" s="7"/>
      <c r="D123" s="7"/>
    </row>
    <row r="124" spans="1:4">
      <c r="A124" s="7"/>
      <c r="C124" s="7"/>
      <c r="D124" s="7"/>
    </row>
    <row r="125" spans="1:4">
      <c r="A125" s="7"/>
      <c r="C125" s="7"/>
      <c r="D125" s="7"/>
    </row>
    <row r="126" spans="1:4">
      <c r="A126" s="7"/>
      <c r="C126" s="7"/>
      <c r="D126" s="7"/>
    </row>
    <row r="127" spans="1:4">
      <c r="A127" s="7"/>
      <c r="C127" s="7"/>
      <c r="D127" s="7"/>
    </row>
    <row r="128" spans="1:4">
      <c r="A128" s="7"/>
      <c r="C128" s="7"/>
      <c r="D128" s="7"/>
    </row>
    <row r="129" spans="1:4">
      <c r="A129" s="7"/>
      <c r="C129" s="7"/>
      <c r="D129" s="7"/>
    </row>
    <row r="130" spans="1:4">
      <c r="A130" s="7"/>
      <c r="C130" s="7"/>
      <c r="D130" s="7"/>
    </row>
    <row r="131" spans="1:4">
      <c r="A131" s="7"/>
      <c r="C131" s="7"/>
      <c r="D131" s="7"/>
    </row>
    <row r="132" spans="1:4">
      <c r="A132" s="7"/>
      <c r="C132" s="7"/>
      <c r="D132" s="7"/>
    </row>
    <row r="133" spans="1:4">
      <c r="A133" s="7"/>
      <c r="C133" s="7"/>
      <c r="D133" s="7"/>
    </row>
    <row r="134" spans="1:4">
      <c r="A134" s="7"/>
      <c r="C134" s="7"/>
      <c r="D134" s="7"/>
    </row>
    <row r="135" spans="1:4">
      <c r="A135" s="7"/>
      <c r="C135" s="7"/>
      <c r="D135" s="7"/>
    </row>
    <row r="136" spans="1:4">
      <c r="A136" s="7"/>
      <c r="C136" s="7"/>
      <c r="D136" s="7"/>
    </row>
    <row r="137" spans="1:4">
      <c r="A137" s="7"/>
      <c r="C137" s="7"/>
      <c r="D137" s="7"/>
    </row>
    <row r="138" spans="1:4">
      <c r="A138" s="7"/>
      <c r="C138" s="7"/>
      <c r="D138" s="7"/>
    </row>
    <row r="139" spans="1:4">
      <c r="A139" s="7"/>
      <c r="C139" s="7"/>
      <c r="D139" s="7"/>
    </row>
    <row r="140" spans="1:4">
      <c r="A140" s="7"/>
      <c r="C140" s="7"/>
      <c r="D140" s="7"/>
    </row>
    <row r="141" spans="1:4">
      <c r="A141" s="7"/>
      <c r="C141" s="7"/>
      <c r="D141" s="7"/>
    </row>
    <row r="142" spans="1:4">
      <c r="A142" s="7"/>
      <c r="C142" s="7"/>
      <c r="D142" s="7"/>
    </row>
    <row r="143" spans="1:4">
      <c r="A143" s="7"/>
      <c r="C143" s="7"/>
      <c r="D143" s="7"/>
    </row>
    <row r="144" spans="1:4">
      <c r="A144" s="7"/>
      <c r="C144" s="7"/>
      <c r="D144" s="7"/>
    </row>
    <row r="145" spans="1:4">
      <c r="A145" s="7"/>
      <c r="C145" s="7"/>
      <c r="D145" s="7"/>
    </row>
    <row r="146" spans="1:4">
      <c r="A146" s="7"/>
      <c r="C146" s="7"/>
      <c r="D146" s="7"/>
    </row>
    <row r="147" spans="1:4">
      <c r="A147" s="7"/>
      <c r="C147" s="7"/>
      <c r="D147" s="7"/>
    </row>
    <row r="148" spans="1:4">
      <c r="A148" s="7"/>
      <c r="C148" s="7"/>
      <c r="D148" s="7"/>
    </row>
    <row r="149" spans="1:4">
      <c r="A149" s="7"/>
      <c r="C149" s="7"/>
      <c r="D149" s="7"/>
    </row>
    <row r="150" spans="1:4">
      <c r="A150" s="7"/>
      <c r="C150" s="7"/>
      <c r="D150" s="7"/>
    </row>
    <row r="151" spans="1:4">
      <c r="A151" s="7"/>
      <c r="C151" s="7"/>
      <c r="D151" s="7"/>
    </row>
    <row r="152" spans="1:4">
      <c r="A152" s="7"/>
      <c r="C152" s="7"/>
      <c r="D152" s="7"/>
    </row>
    <row r="153" spans="1:4">
      <c r="A153" s="7"/>
      <c r="C153" s="7"/>
      <c r="D153" s="7"/>
    </row>
    <row r="154" spans="1:4">
      <c r="A154" s="7"/>
      <c r="C154" s="7"/>
      <c r="D154" s="7"/>
    </row>
    <row r="155" spans="1:4">
      <c r="A155" s="7"/>
      <c r="C155" s="7"/>
      <c r="D155" s="7"/>
    </row>
    <row r="156" spans="1:4">
      <c r="A156" s="7"/>
      <c r="C156" s="7"/>
      <c r="D156" s="7"/>
    </row>
    <row r="157" spans="1:4">
      <c r="A157" s="7"/>
      <c r="C157" s="7"/>
      <c r="D157" s="7"/>
    </row>
    <row r="158" spans="1:4">
      <c r="A158" s="7"/>
      <c r="C158" s="7"/>
      <c r="D158" s="7"/>
    </row>
    <row r="159" spans="1:4">
      <c r="A159" s="7"/>
      <c r="C159" s="7"/>
      <c r="D159" s="7"/>
    </row>
    <row r="160" spans="1:4">
      <c r="A160" s="7"/>
      <c r="C160" s="7"/>
      <c r="D160" s="7"/>
    </row>
    <row r="161" spans="1:4">
      <c r="A161" s="7"/>
      <c r="C161" s="7"/>
      <c r="D161" s="7"/>
    </row>
    <row r="162" spans="1:4">
      <c r="A162" s="7"/>
      <c r="C162" s="7"/>
      <c r="D162" s="7"/>
    </row>
    <row r="163" spans="1:4">
      <c r="A163" s="7"/>
      <c r="C163" s="7"/>
      <c r="D163" s="7"/>
    </row>
    <row r="164" spans="1:4">
      <c r="A164" s="7"/>
      <c r="C164" s="7"/>
      <c r="D164" s="7"/>
    </row>
    <row r="165" spans="1:4">
      <c r="A165" s="7"/>
      <c r="C165" s="7"/>
      <c r="D165" s="7"/>
    </row>
    <row r="166" spans="1:4">
      <c r="A166" s="7"/>
      <c r="C166" s="7"/>
      <c r="D166" s="7"/>
    </row>
    <row r="167" spans="1:4">
      <c r="A167" s="7"/>
      <c r="C167" s="7"/>
      <c r="D167" s="7"/>
    </row>
    <row r="168" spans="1:4">
      <c r="A168" s="7"/>
      <c r="C168" s="7"/>
      <c r="D168" s="7"/>
    </row>
  </sheetData>
  <mergeCells count="7">
    <mergeCell ref="A38:B38"/>
    <mergeCell ref="C38:D38"/>
    <mergeCell ref="A1:D1"/>
    <mergeCell ref="A2:D2"/>
    <mergeCell ref="A3:D3"/>
    <mergeCell ref="A4:D4"/>
    <mergeCell ref="A5:D6"/>
  </mergeCells>
  <printOptions horizontalCentered="1" verticalCentered="1"/>
  <pageMargins left="0.7" right="0.7" top="0.75" bottom="0.75" header="0.3" footer="0.3"/>
  <pageSetup paperSize="9" scale="91" firstPageNumber="0" orientation="portrait" horizontalDpi="300" verticalDpi="300" r:id="rId1"/>
  <headerFooter alignWithMargins="0">
    <oddFooter>&amp;C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opLeftCell="C1" zoomScale="90" zoomScaleNormal="90" zoomScaleSheetLayoutView="90" workbookViewId="0">
      <selection activeCell="D20" sqref="D20"/>
    </sheetView>
  </sheetViews>
  <sheetFormatPr defaultColWidth="9" defaultRowHeight="14.25"/>
  <cols>
    <col min="1" max="1" width="0.125" style="1" hidden="1" customWidth="1"/>
    <col min="2" max="2" width="6" style="1" hidden="1" customWidth="1"/>
    <col min="3" max="3" width="0.125" style="1" customWidth="1"/>
    <col min="4" max="4" width="64.25" style="1" customWidth="1"/>
    <col min="5" max="5" width="19.125" style="1" customWidth="1"/>
    <col min="6" max="6" width="14.75" style="1" bestFit="1" customWidth="1"/>
    <col min="7" max="7" width="11.75" style="1" bestFit="1" customWidth="1"/>
    <col min="8" max="9" width="9" style="1"/>
    <col min="10" max="10" width="11.375" style="1" bestFit="1" customWidth="1"/>
    <col min="11" max="16384" width="9" style="1"/>
  </cols>
  <sheetData>
    <row r="1" spans="3:5" ht="12.95" customHeight="1">
      <c r="C1" s="145" t="s">
        <v>71</v>
      </c>
      <c r="D1" s="145"/>
      <c r="E1" s="145"/>
    </row>
    <row r="2" spans="3:5" ht="12.95" customHeight="1">
      <c r="C2" s="145"/>
      <c r="D2" s="145"/>
      <c r="E2" s="145"/>
    </row>
    <row r="3" spans="3:5" ht="12.95" customHeight="1">
      <c r="C3" s="146" t="s">
        <v>72</v>
      </c>
      <c r="D3" s="146"/>
      <c r="E3" s="146"/>
    </row>
    <row r="4" spans="3:5" ht="15.75" customHeight="1">
      <c r="C4" s="146"/>
      <c r="D4" s="146"/>
      <c r="E4" s="146"/>
    </row>
    <row r="5" spans="3:5" ht="12.95" customHeight="1">
      <c r="C5" s="146" t="s">
        <v>73</v>
      </c>
      <c r="D5" s="146"/>
      <c r="E5" s="146"/>
    </row>
    <row r="6" spans="3:5" ht="15" customHeight="1">
      <c r="C6" s="147" t="s">
        <v>95</v>
      </c>
      <c r="D6" s="148"/>
      <c r="E6" s="148"/>
    </row>
    <row r="7" spans="3:5" ht="12.75" customHeight="1">
      <c r="C7" s="147"/>
      <c r="D7" s="148"/>
      <c r="E7" s="148"/>
    </row>
    <row r="8" spans="3:5" ht="23.25" customHeight="1">
      <c r="C8" s="149"/>
      <c r="D8" s="150"/>
      <c r="E8" s="150"/>
    </row>
    <row r="9" spans="3:5" ht="13.5" customHeight="1">
      <c r="C9" s="83"/>
      <c r="D9" s="84"/>
      <c r="E9" s="85">
        <v>2022</v>
      </c>
    </row>
    <row r="10" spans="3:5" ht="15" customHeight="1">
      <c r="C10" s="2"/>
      <c r="D10" s="2"/>
      <c r="E10" s="2"/>
    </row>
    <row r="11" spans="3:5" ht="15" customHeight="1">
      <c r="C11" s="15" t="s">
        <v>52</v>
      </c>
      <c r="D11" s="86"/>
      <c r="E11" s="87"/>
    </row>
    <row r="12" spans="3:5" ht="15" customHeight="1">
      <c r="C12" s="16"/>
      <c r="D12" s="26" t="s">
        <v>48</v>
      </c>
      <c r="E12" s="21">
        <v>7967297</v>
      </c>
    </row>
    <row r="13" spans="3:5" ht="15" customHeight="1">
      <c r="C13" s="16"/>
      <c r="D13" s="26" t="s">
        <v>49</v>
      </c>
      <c r="E13" s="21">
        <v>2485010</v>
      </c>
    </row>
    <row r="14" spans="3:5" ht="15" customHeight="1">
      <c r="C14" s="16"/>
      <c r="D14" s="26" t="s">
        <v>50</v>
      </c>
      <c r="E14" s="21">
        <v>600252</v>
      </c>
    </row>
    <row r="15" spans="3:5" ht="15" customHeight="1">
      <c r="C15" s="16"/>
      <c r="D15" s="26"/>
      <c r="E15" s="21"/>
    </row>
    <row r="16" spans="3:5" ht="15" customHeight="1">
      <c r="C16" s="16"/>
      <c r="D16" s="17"/>
      <c r="E16" s="21"/>
    </row>
    <row r="17" spans="1:7" s="11" customFormat="1" ht="15" customHeight="1">
      <c r="C17" s="15" t="s">
        <v>51</v>
      </c>
      <c r="D17" s="86"/>
      <c r="E17" s="88">
        <f>SUM(E12:E16)</f>
        <v>11052559</v>
      </c>
      <c r="F17" s="1"/>
    </row>
    <row r="18" spans="1:7" ht="14.25" customHeight="1">
      <c r="A18" s="12"/>
      <c r="B18" s="12"/>
      <c r="C18" s="16"/>
      <c r="D18" s="26"/>
      <c r="E18" s="21"/>
    </row>
    <row r="19" spans="1:7" ht="14.25" customHeight="1">
      <c r="A19" s="12"/>
      <c r="B19" s="12"/>
      <c r="C19" s="16"/>
      <c r="D19" s="26" t="s">
        <v>53</v>
      </c>
      <c r="E19" s="21">
        <v>73156</v>
      </c>
      <c r="F19" s="47"/>
    </row>
    <row r="20" spans="1:7" ht="14.25" customHeight="1">
      <c r="A20" s="12"/>
      <c r="B20" s="12"/>
      <c r="C20" s="16"/>
      <c r="D20" s="26" t="s">
        <v>54</v>
      </c>
      <c r="E20" s="21">
        <v>421667</v>
      </c>
      <c r="F20" s="47"/>
    </row>
    <row r="21" spans="1:7" ht="14.25" customHeight="1">
      <c r="A21" s="12"/>
      <c r="B21" s="12"/>
      <c r="C21" s="16"/>
      <c r="D21" s="17"/>
      <c r="E21" s="21"/>
    </row>
    <row r="22" spans="1:7" ht="14.25" customHeight="1">
      <c r="A22" s="12"/>
      <c r="B22" s="12"/>
      <c r="C22" s="15" t="s">
        <v>55</v>
      </c>
      <c r="D22" s="86"/>
      <c r="E22" s="88">
        <f>SUM(E17:E20)</f>
        <v>11547382</v>
      </c>
    </row>
    <row r="23" spans="1:7" ht="14.25" customHeight="1">
      <c r="A23" s="12"/>
      <c r="B23" s="12"/>
      <c r="C23" s="16"/>
      <c r="D23" s="17"/>
      <c r="E23" s="18"/>
    </row>
    <row r="24" spans="1:7" ht="14.25" customHeight="1">
      <c r="A24" s="12"/>
      <c r="B24" s="12"/>
      <c r="C24" s="15" t="s">
        <v>56</v>
      </c>
      <c r="D24" s="86"/>
      <c r="E24" s="89"/>
    </row>
    <row r="25" spans="1:7" ht="14.25" customHeight="1">
      <c r="A25" s="12"/>
      <c r="B25" s="12"/>
      <c r="C25" s="16"/>
      <c r="D25" s="26"/>
      <c r="E25" s="21"/>
    </row>
    <row r="26" spans="1:7" ht="15" customHeight="1">
      <c r="C26" s="16"/>
      <c r="D26" s="26" t="s">
        <v>13</v>
      </c>
      <c r="E26" s="21">
        <f>-5965309-623.28-1</f>
        <v>-5965933</v>
      </c>
      <c r="G26" s="132">
        <f>E26+E27</f>
        <v>-10433787</v>
      </c>
    </row>
    <row r="27" spans="1:7" ht="15" customHeight="1">
      <c r="C27" s="16"/>
      <c r="D27" s="26" t="s">
        <v>57</v>
      </c>
      <c r="E27" s="21">
        <v>-4467854</v>
      </c>
    </row>
    <row r="28" spans="1:7" ht="15" hidden="1" customHeight="1">
      <c r="C28" s="16"/>
      <c r="D28" s="26" t="s">
        <v>58</v>
      </c>
      <c r="E28" s="21">
        <v>0</v>
      </c>
    </row>
    <row r="29" spans="1:7" ht="15" customHeight="1">
      <c r="C29" s="16"/>
      <c r="D29" s="26" t="s">
        <v>59</v>
      </c>
      <c r="E29" s="21">
        <v>-129843</v>
      </c>
    </row>
    <row r="30" spans="1:7" ht="14.25" customHeight="1">
      <c r="A30" s="12"/>
      <c r="B30" s="12"/>
      <c r="C30" s="16"/>
      <c r="D30" s="17"/>
      <c r="E30" s="18"/>
    </row>
    <row r="31" spans="1:7" ht="14.25" customHeight="1">
      <c r="A31" s="12"/>
      <c r="B31" s="12"/>
      <c r="C31" s="15" t="s">
        <v>60</v>
      </c>
      <c r="D31" s="86"/>
      <c r="E31" s="88">
        <f>SUM(E26:E29)</f>
        <v>-10563630</v>
      </c>
    </row>
    <row r="32" spans="1:7" ht="14.25" customHeight="1">
      <c r="A32" s="12"/>
      <c r="B32" s="12"/>
      <c r="C32" s="16"/>
      <c r="D32" s="17"/>
      <c r="E32" s="21"/>
    </row>
    <row r="33" spans="1:5" ht="14.25" customHeight="1">
      <c r="A33" s="12"/>
      <c r="B33" s="12"/>
      <c r="C33" s="16"/>
      <c r="D33" s="26" t="s">
        <v>61</v>
      </c>
      <c r="E33" s="21">
        <v>-157216</v>
      </c>
    </row>
    <row r="34" spans="1:5" ht="14.25" customHeight="1">
      <c r="C34" s="16"/>
      <c r="D34" s="17"/>
      <c r="E34" s="18"/>
    </row>
    <row r="35" spans="1:5" ht="14.25" customHeight="1">
      <c r="C35" s="15" t="s">
        <v>62</v>
      </c>
      <c r="D35" s="86"/>
      <c r="E35" s="90">
        <f>E22+E31+E33</f>
        <v>826536</v>
      </c>
    </row>
    <row r="36" spans="1:5" ht="30.75" hidden="1" customHeight="1">
      <c r="D36" s="27" t="s">
        <v>14</v>
      </c>
      <c r="E36" s="27"/>
    </row>
    <row r="37" spans="1:5" ht="27" customHeight="1">
      <c r="D37" s="27"/>
      <c r="E37" s="27"/>
    </row>
    <row r="38" spans="1:5" ht="27" customHeight="1">
      <c r="D38" s="27"/>
      <c r="E38" s="27"/>
    </row>
    <row r="39" spans="1:5" ht="30.75" customHeight="1">
      <c r="D39" s="27"/>
      <c r="E39" s="27"/>
    </row>
    <row r="40" spans="1:5" ht="63.75" customHeight="1">
      <c r="D40" s="151" t="s">
        <v>82</v>
      </c>
      <c r="E40" s="152"/>
    </row>
    <row r="41" spans="1:5" ht="12.95" customHeight="1">
      <c r="B41" s="20"/>
      <c r="C41" s="144"/>
      <c r="D41" s="144"/>
      <c r="E41" s="35"/>
    </row>
    <row r="42" spans="1:5" ht="12.95" customHeight="1">
      <c r="C42" s="19"/>
      <c r="D42" s="19"/>
      <c r="E42" s="19"/>
    </row>
    <row r="43" spans="1:5" ht="12.95" customHeight="1">
      <c r="C43" s="19"/>
      <c r="D43" s="19"/>
      <c r="E43" s="19"/>
    </row>
    <row r="44" spans="1:5" ht="15" customHeight="1"/>
    <row r="45" spans="1:5" ht="15" customHeight="1"/>
    <row r="46" spans="1:5" ht="15" customHeight="1"/>
  </sheetData>
  <mergeCells count="6">
    <mergeCell ref="C41:D41"/>
    <mergeCell ref="C1:E2"/>
    <mergeCell ref="C3:E4"/>
    <mergeCell ref="C5:E5"/>
    <mergeCell ref="C6:E8"/>
    <mergeCell ref="D40:E40"/>
  </mergeCells>
  <phoneticPr fontId="43" type="noConversion"/>
  <printOptions verticalCentered="1"/>
  <pageMargins left="1.1811023622047245" right="0" top="1.0236220472440944" bottom="0.51181102362204722" header="0.27559055118110237" footer="0.51181102362204722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>
      <selection activeCell="G12" sqref="G12"/>
    </sheetView>
  </sheetViews>
  <sheetFormatPr defaultRowHeight="12"/>
  <cols>
    <col min="1" max="1" width="2.75" style="46" customWidth="1"/>
    <col min="2" max="2" width="17.625" customWidth="1"/>
    <col min="3" max="3" width="14.125" customWidth="1"/>
    <col min="4" max="4" width="6.75" customWidth="1"/>
    <col min="5" max="5" width="35.5" customWidth="1"/>
    <col min="6" max="6" width="12.5" bestFit="1" customWidth="1"/>
    <col min="7" max="7" width="10.25" customWidth="1"/>
    <col min="8" max="8" width="11.125" bestFit="1" customWidth="1"/>
    <col min="9" max="9" width="10" bestFit="1" customWidth="1"/>
  </cols>
  <sheetData>
    <row r="1" spans="1:7" s="52" customFormat="1" ht="20.25">
      <c r="A1" s="51"/>
      <c r="B1" s="164" t="s">
        <v>67</v>
      </c>
      <c r="C1" s="164"/>
      <c r="D1" s="164"/>
      <c r="E1" s="164"/>
      <c r="F1" s="164"/>
      <c r="G1" s="164"/>
    </row>
    <row r="2" spans="1:7" s="52" customFormat="1" ht="15" customHeight="1">
      <c r="A2" s="51"/>
      <c r="B2" s="91"/>
      <c r="C2" s="91"/>
      <c r="D2" s="91"/>
      <c r="E2" s="91"/>
      <c r="F2" s="91"/>
      <c r="G2" s="91"/>
    </row>
    <row r="3" spans="1:7" s="52" customFormat="1" ht="20.25">
      <c r="A3" s="51"/>
      <c r="B3" s="165" t="s">
        <v>66</v>
      </c>
      <c r="C3" s="165"/>
      <c r="D3" s="165"/>
      <c r="E3" s="165"/>
      <c r="F3" s="165"/>
      <c r="G3" s="165"/>
    </row>
    <row r="4" spans="1:7" s="37" customFormat="1" ht="23.25">
      <c r="A4" s="41"/>
      <c r="C4" s="50"/>
      <c r="D4" s="50"/>
      <c r="E4" s="50"/>
      <c r="F4" s="172" t="s">
        <v>17</v>
      </c>
      <c r="G4" s="172"/>
    </row>
    <row r="5" spans="1:7" s="38" customFormat="1" ht="15">
      <c r="A5" s="42"/>
      <c r="B5" s="166" t="s">
        <v>18</v>
      </c>
      <c r="C5" s="168" t="s">
        <v>19</v>
      </c>
      <c r="D5" s="92"/>
      <c r="E5" s="170" t="s">
        <v>20</v>
      </c>
      <c r="F5" s="93">
        <v>44926</v>
      </c>
      <c r="G5" s="94"/>
    </row>
    <row r="6" spans="1:7" s="38" customFormat="1" ht="15.75">
      <c r="A6" s="42"/>
      <c r="B6" s="167"/>
      <c r="C6" s="169"/>
      <c r="D6" s="95"/>
      <c r="E6" s="171"/>
      <c r="F6" s="96" t="s">
        <v>21</v>
      </c>
      <c r="G6" s="97" t="s">
        <v>22</v>
      </c>
    </row>
    <row r="7" spans="1:7" s="38" customFormat="1" ht="15.75">
      <c r="A7" s="42"/>
      <c r="B7" s="159" t="s">
        <v>23</v>
      </c>
      <c r="C7" s="53"/>
      <c r="D7" s="54"/>
      <c r="E7" s="54"/>
      <c r="F7" s="55"/>
      <c r="G7" s="56"/>
    </row>
    <row r="8" spans="1:7" s="38" customFormat="1" ht="15">
      <c r="A8" s="42"/>
      <c r="B8" s="159"/>
      <c r="C8" s="57" t="s">
        <v>24</v>
      </c>
      <c r="D8" s="157" t="s">
        <v>2</v>
      </c>
      <c r="E8" s="158"/>
      <c r="F8" s="58">
        <f>'BALANCO_Comparativo 2022_2021'!B9</f>
        <v>2002185</v>
      </c>
      <c r="G8" s="59">
        <f>F8/F9</f>
        <v>1.82</v>
      </c>
    </row>
    <row r="9" spans="1:7" s="38" customFormat="1" ht="15">
      <c r="A9" s="42"/>
      <c r="B9" s="159"/>
      <c r="C9" s="60" t="s">
        <v>25</v>
      </c>
      <c r="D9" s="153" t="s">
        <v>3</v>
      </c>
      <c r="E9" s="154"/>
      <c r="F9" s="61">
        <f>'BALANCO_Comparativo 2022_2021'!E9</f>
        <v>1101370</v>
      </c>
      <c r="G9" s="62"/>
    </row>
    <row r="10" spans="1:7" s="38" customFormat="1" ht="15">
      <c r="A10" s="42"/>
      <c r="B10" s="160"/>
      <c r="C10" s="63"/>
      <c r="D10" s="64"/>
      <c r="E10" s="65"/>
      <c r="F10" s="66"/>
      <c r="G10" s="67"/>
    </row>
    <row r="11" spans="1:7" s="38" customFormat="1" ht="15">
      <c r="A11" s="42"/>
      <c r="B11" s="161" t="s">
        <v>26</v>
      </c>
      <c r="C11" s="68"/>
      <c r="D11" s="69"/>
      <c r="E11" s="69"/>
      <c r="F11" s="55"/>
      <c r="G11" s="70"/>
    </row>
    <row r="12" spans="1:7" s="38" customFormat="1" ht="15">
      <c r="A12" s="42"/>
      <c r="B12" s="162"/>
      <c r="C12" s="57" t="s">
        <v>27</v>
      </c>
      <c r="D12" s="157" t="s">
        <v>28</v>
      </c>
      <c r="E12" s="158"/>
      <c r="F12" s="58">
        <f>'BALANCO_Comparativo 2022_2021'!B9+'BALANCO_Comparativo 2022_2021'!B17</f>
        <v>3506356</v>
      </c>
      <c r="G12" s="59">
        <f>F12/F13</f>
        <v>1.35</v>
      </c>
    </row>
    <row r="13" spans="1:7" s="38" customFormat="1" ht="15">
      <c r="A13" s="42"/>
      <c r="B13" s="162"/>
      <c r="C13" s="60" t="s">
        <v>29</v>
      </c>
      <c r="D13" s="153" t="s">
        <v>30</v>
      </c>
      <c r="E13" s="154"/>
      <c r="F13" s="61">
        <f>'BALANCO_Comparativo 2022_2021'!E9+'BALANCO_Comparativo 2022_2021'!E17</f>
        <v>2605541</v>
      </c>
      <c r="G13" s="62"/>
    </row>
    <row r="14" spans="1:7" s="38" customFormat="1" ht="15">
      <c r="A14" s="42"/>
      <c r="B14" s="162"/>
      <c r="C14" s="63"/>
      <c r="D14" s="64"/>
      <c r="E14" s="65"/>
      <c r="F14" s="66"/>
      <c r="G14" s="67"/>
    </row>
    <row r="15" spans="1:7" s="38" customFormat="1" ht="15">
      <c r="A15" s="42"/>
      <c r="B15" s="163" t="s">
        <v>31</v>
      </c>
      <c r="C15" s="68"/>
      <c r="D15" s="69"/>
      <c r="E15" s="71"/>
      <c r="F15" s="55"/>
      <c r="G15" s="72"/>
    </row>
    <row r="16" spans="1:7" s="38" customFormat="1" ht="15">
      <c r="A16" s="42"/>
      <c r="B16" s="159"/>
      <c r="C16" s="57" t="s">
        <v>32</v>
      </c>
      <c r="D16" s="157" t="s">
        <v>33</v>
      </c>
      <c r="E16" s="158"/>
      <c r="F16" s="58">
        <f>'BALANCO_Comparativo 2022_2021'!B31</f>
        <v>18230268</v>
      </c>
      <c r="G16" s="59">
        <f>F16/F17</f>
        <v>7</v>
      </c>
    </row>
    <row r="17" spans="1:7" s="38" customFormat="1" ht="15">
      <c r="A17" s="42"/>
      <c r="B17" s="159"/>
      <c r="C17" s="60" t="s">
        <v>29</v>
      </c>
      <c r="D17" s="153" t="s">
        <v>30</v>
      </c>
      <c r="E17" s="154"/>
      <c r="F17" s="61">
        <f>'BALANCO_Comparativo 2022_2021'!E9+'BALANCO_Comparativo 2022_2021'!E17</f>
        <v>2605541</v>
      </c>
      <c r="G17" s="62"/>
    </row>
    <row r="18" spans="1:7" s="38" customFormat="1" ht="15">
      <c r="A18" s="42"/>
      <c r="B18" s="160"/>
      <c r="C18" s="63"/>
      <c r="D18" s="73"/>
      <c r="E18" s="65"/>
      <c r="F18" s="66"/>
      <c r="G18" s="67"/>
    </row>
    <row r="19" spans="1:7" s="39" customFormat="1" ht="17.25">
      <c r="A19" s="43"/>
      <c r="B19" s="159" t="s">
        <v>34</v>
      </c>
      <c r="C19" s="68"/>
      <c r="D19" s="74"/>
      <c r="E19" s="71"/>
      <c r="F19" s="55"/>
      <c r="G19" s="72"/>
    </row>
    <row r="20" spans="1:7" ht="14.25">
      <c r="A20" s="44"/>
      <c r="B20" s="159"/>
      <c r="C20" s="57" t="s">
        <v>29</v>
      </c>
      <c r="D20" s="157" t="s">
        <v>30</v>
      </c>
      <c r="E20" s="158"/>
      <c r="F20" s="58">
        <f>'BALANCO_Comparativo 2022_2021'!E9+'BALANCO_Comparativo 2022_2021'!E17</f>
        <v>2605541</v>
      </c>
      <c r="G20" s="59">
        <f>F20/F21</f>
        <v>0.14000000000000001</v>
      </c>
    </row>
    <row r="21" spans="1:7" s="40" customFormat="1" ht="14.25">
      <c r="A21" s="45"/>
      <c r="B21" s="159"/>
      <c r="C21" s="60" t="s">
        <v>32</v>
      </c>
      <c r="D21" s="153" t="s">
        <v>33</v>
      </c>
      <c r="E21" s="154"/>
      <c r="F21" s="61">
        <f>'BALANCO_Comparativo 2022_2021'!B31</f>
        <v>18230268</v>
      </c>
      <c r="G21" s="62"/>
    </row>
    <row r="22" spans="1:7" s="40" customFormat="1" ht="15">
      <c r="A22" s="45"/>
      <c r="B22" s="160"/>
      <c r="C22" s="75"/>
      <c r="D22" s="76"/>
      <c r="E22" s="65"/>
      <c r="F22" s="66"/>
      <c r="G22" s="77"/>
    </row>
    <row r="23" spans="1:7" ht="14.25">
      <c r="B23" s="159" t="s">
        <v>63</v>
      </c>
      <c r="C23" s="68"/>
      <c r="D23" s="74"/>
      <c r="E23" s="71"/>
      <c r="F23" s="55"/>
      <c r="G23" s="72"/>
    </row>
    <row r="24" spans="1:7" ht="14.25">
      <c r="B24" s="159"/>
      <c r="C24" s="57" t="s">
        <v>64</v>
      </c>
      <c r="D24" s="157" t="s">
        <v>65</v>
      </c>
      <c r="E24" s="158"/>
      <c r="F24" s="58">
        <f>-DRE_2022!E26-DRE_2022!E27</f>
        <v>10433787</v>
      </c>
      <c r="G24" s="59">
        <f>F24/F25</f>
        <v>0.9</v>
      </c>
    </row>
    <row r="25" spans="1:7" ht="14.25">
      <c r="B25" s="159"/>
      <c r="C25" s="60" t="s">
        <v>55</v>
      </c>
      <c r="D25" s="153" t="s">
        <v>93</v>
      </c>
      <c r="E25" s="154"/>
      <c r="F25" s="61">
        <f>DRE_2022!E22</f>
        <v>11547382</v>
      </c>
      <c r="G25" s="62"/>
    </row>
    <row r="26" spans="1:7" ht="15">
      <c r="B26" s="160"/>
      <c r="C26" s="75"/>
      <c r="D26" s="76"/>
      <c r="E26" s="65"/>
      <c r="F26" s="66"/>
      <c r="G26" s="77"/>
    </row>
    <row r="32" spans="1:7" ht="55.5" customHeight="1">
      <c r="B32" s="155" t="s">
        <v>83</v>
      </c>
      <c r="C32" s="155"/>
      <c r="D32" s="155"/>
      <c r="E32" s="156" t="s">
        <v>35</v>
      </c>
      <c r="F32" s="156"/>
      <c r="G32" s="156"/>
    </row>
  </sheetData>
  <mergeCells count="23">
    <mergeCell ref="D24:E24"/>
    <mergeCell ref="B1:G1"/>
    <mergeCell ref="B3:G3"/>
    <mergeCell ref="B5:B6"/>
    <mergeCell ref="C5:C6"/>
    <mergeCell ref="E5:E6"/>
    <mergeCell ref="F4:G4"/>
    <mergeCell ref="D25:E25"/>
    <mergeCell ref="B32:D32"/>
    <mergeCell ref="E32:G32"/>
    <mergeCell ref="D8:E8"/>
    <mergeCell ref="D9:E9"/>
    <mergeCell ref="D12:E12"/>
    <mergeCell ref="D13:E13"/>
    <mergeCell ref="D16:E16"/>
    <mergeCell ref="D17:E17"/>
    <mergeCell ref="D20:E20"/>
    <mergeCell ref="D21:E21"/>
    <mergeCell ref="B7:B10"/>
    <mergeCell ref="B11:B14"/>
    <mergeCell ref="B15:B18"/>
    <mergeCell ref="B19:B22"/>
    <mergeCell ref="B23:B26"/>
  </mergeCell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BALANCO_Comparativo 2022_2021</vt:lpstr>
      <vt:lpstr>BALANCO_2022</vt:lpstr>
      <vt:lpstr>DRE_2022</vt:lpstr>
      <vt:lpstr>INDICE_2022</vt:lpstr>
      <vt:lpstr>BALANCO_2022!Area_de_impressao</vt:lpstr>
      <vt:lpstr>'BALANCO_Comparativo 2022_2021'!Area_de_impressao</vt:lpstr>
      <vt:lpstr>DRE_2022!Area_de_impressao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Garuti</dc:creator>
  <cp:lastModifiedBy>Lineu dos Santos</cp:lastModifiedBy>
  <cp:lastPrinted>2023-02-27T17:42:43Z</cp:lastPrinted>
  <dcterms:created xsi:type="dcterms:W3CDTF">2013-05-31T17:16:59Z</dcterms:created>
  <dcterms:modified xsi:type="dcterms:W3CDTF">2023-03-14T14:17:56Z</dcterms:modified>
</cp:coreProperties>
</file>